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4530" windowWidth="12120" windowHeight="3855" activeTab="0"/>
  </bookViews>
  <sheets>
    <sheet name="All Large Commercial 2001" sheetId="1" r:id="rId1"/>
    <sheet name="All Large Commercial  2002" sheetId="2" r:id="rId2"/>
    <sheet name="StdOffer only 2001, 2002" sheetId="3" r:id="rId3"/>
  </sheets>
  <definedNames>
    <definedName name="_xlnm.Print_Area" localSheetId="1">'All Large Commercial  2002'!$A$1:$O$47</definedName>
    <definedName name="_xlnm.Print_Area" localSheetId="0">'All Large Commercial 2001'!$A$1:$R$47</definedName>
    <definedName name="_xlnm.Print_Titles" localSheetId="1">'All Large Commercial  2002'!$5:$5</definedName>
    <definedName name="_xlnm.Print_Titles" localSheetId="0">'All Large Commercial 2001'!$5:$5</definedName>
  </definedNames>
  <calcPr fullCalcOnLoad="1"/>
</workbook>
</file>

<file path=xl/sharedStrings.xml><?xml version="1.0" encoding="utf-8"?>
<sst xmlns="http://schemas.openxmlformats.org/spreadsheetml/2006/main" count="195" uniqueCount="29">
  <si>
    <t>C006</t>
  </si>
  <si>
    <t>C008</t>
  </si>
  <si>
    <t>PkWh</t>
  </si>
  <si>
    <t>SkWh</t>
  </si>
  <si>
    <t>OPkWh</t>
  </si>
  <si>
    <t>PkW</t>
  </si>
  <si>
    <t>Primary Power</t>
  </si>
  <si>
    <t>Primary Power (Voltage Discount)</t>
  </si>
  <si>
    <t>meters</t>
  </si>
  <si>
    <t>Total</t>
  </si>
  <si>
    <t>TkWh</t>
  </si>
  <si>
    <t>SkW</t>
  </si>
  <si>
    <t>Large Industrial</t>
  </si>
  <si>
    <t>Total Large Commercial</t>
  </si>
  <si>
    <t>BANGOR HYDRO ELECTRIC COMPANY</t>
  </si>
  <si>
    <t>Average</t>
  </si>
  <si>
    <t>Voltage</t>
  </si>
  <si>
    <t>Primary</t>
  </si>
  <si>
    <t>SubXmsn</t>
  </si>
  <si>
    <t>SubXmsn (3)</t>
  </si>
  <si>
    <t>Primary (1)</t>
  </si>
  <si>
    <t xml:space="preserve">Rate  </t>
  </si>
  <si>
    <t xml:space="preserve">Billing Determinants by Rate Class, 2002 - All Customers </t>
  </si>
  <si>
    <t>Billing Determinants by Rate Class, 2001 - All Customers</t>
  </si>
  <si>
    <t>Billing Determinants- Large S.O. Group, 2001 StdOffer Custumers Only</t>
  </si>
  <si>
    <t>Rate</t>
  </si>
  <si>
    <t>Primary Power (voltage discount)</t>
  </si>
  <si>
    <t>Billing Determinants- Large S.O. Group, 2002 StdOffer Custumers Only</t>
  </si>
  <si>
    <t>Xmsn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</si>
</sst>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7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3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17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17" fontId="0" fillId="0" borderId="2" xfId="0" applyNumberFormat="1" applyFont="1" applyBorder="1" applyAlignment="1">
      <alignment/>
    </xf>
    <xf numFmtId="17" fontId="0" fillId="0" borderId="2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2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37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2" xfId="0" applyBorder="1" applyAlignment="1">
      <alignment/>
    </xf>
    <xf numFmtId="37" fontId="0" fillId="0" borderId="1" xfId="0" applyNumberFormat="1" applyBorder="1" applyAlignment="1">
      <alignment/>
    </xf>
    <xf numFmtId="17" fontId="2" fillId="0" borderId="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17" fontId="0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left"/>
    </xf>
    <xf numFmtId="17" fontId="0" fillId="0" borderId="0" xfId="0" applyNumberFormat="1" applyBorder="1" applyAlignment="1">
      <alignment/>
    </xf>
    <xf numFmtId="17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7" fontId="2" fillId="0" borderId="0" xfId="0" applyNumberFormat="1" applyFont="1" applyBorder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7"/>
  <sheetViews>
    <sheetView tabSelected="1" workbookViewId="0" topLeftCell="B1">
      <pane ySplit="5" topLeftCell="BM24" activePane="bottomLeft" state="frozen"/>
      <selection pane="topLeft" activeCell="A1" sqref="A1"/>
      <selection pane="bottomLeft" activeCell="B39" sqref="B39"/>
    </sheetView>
  </sheetViews>
  <sheetFormatPr defaultColWidth="9.140625" defaultRowHeight="12.75"/>
  <cols>
    <col min="1" max="1" width="27.28125" style="6" customWidth="1"/>
    <col min="2" max="2" width="10.8515625" style="6" customWidth="1"/>
    <col min="3" max="3" width="9.140625" style="6" customWidth="1"/>
    <col min="4" max="4" width="7.57421875" style="6" bestFit="1" customWidth="1"/>
    <col min="5" max="5" width="13.00390625" style="0" customWidth="1"/>
    <col min="6" max="6" width="13.28125" style="0" customWidth="1"/>
    <col min="7" max="7" width="12.00390625" style="0" customWidth="1"/>
    <col min="8" max="8" width="12.28125" style="0" customWidth="1"/>
    <col min="9" max="16" width="11.57421875" style="0" customWidth="1"/>
    <col min="17" max="17" width="14.140625" style="4" customWidth="1"/>
    <col min="18" max="18" width="11.140625" style="4" bestFit="1" customWidth="1"/>
  </cols>
  <sheetData>
    <row r="1" spans="1:2" ht="12.75">
      <c r="A1" s="4" t="s">
        <v>14</v>
      </c>
      <c r="B1" s="4"/>
    </row>
    <row r="2" spans="1:2" ht="12.75">
      <c r="A2" s="4"/>
      <c r="B2" s="4"/>
    </row>
    <row r="3" spans="1:2" ht="15">
      <c r="A3" s="3" t="s">
        <v>23</v>
      </c>
      <c r="B3" s="7"/>
    </row>
    <row r="4" spans="1:2" ht="12.75">
      <c r="A4" s="4"/>
      <c r="B4" s="4"/>
    </row>
    <row r="5" spans="1:18" s="2" customFormat="1" ht="13.5" thickBot="1">
      <c r="A5" s="19"/>
      <c r="B5" s="22" t="s">
        <v>16</v>
      </c>
      <c r="C5" s="20" t="s">
        <v>21</v>
      </c>
      <c r="D5" s="19"/>
      <c r="E5" s="16">
        <v>36892</v>
      </c>
      <c r="F5" s="16">
        <v>36923</v>
      </c>
      <c r="G5" s="16">
        <v>36951</v>
      </c>
      <c r="H5" s="16">
        <v>36982</v>
      </c>
      <c r="I5" s="16">
        <v>37012</v>
      </c>
      <c r="J5" s="16">
        <v>37043</v>
      </c>
      <c r="K5" s="16">
        <v>37073</v>
      </c>
      <c r="L5" s="16">
        <v>37104</v>
      </c>
      <c r="M5" s="16">
        <v>37135</v>
      </c>
      <c r="N5" s="16">
        <v>37165</v>
      </c>
      <c r="O5" s="16">
        <v>37196</v>
      </c>
      <c r="P5" s="16">
        <v>37226</v>
      </c>
      <c r="Q5" s="28" t="s">
        <v>9</v>
      </c>
      <c r="R5" s="28" t="s">
        <v>15</v>
      </c>
    </row>
    <row r="6" spans="1:18" s="4" customFormat="1" ht="13.5" thickTop="1">
      <c r="A6" s="11" t="s">
        <v>6</v>
      </c>
      <c r="B6" s="23"/>
      <c r="C6" s="21"/>
      <c r="D6" s="11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30"/>
      <c r="R6" s="30"/>
    </row>
    <row r="7" spans="1:18" s="4" customFormat="1" ht="12.75">
      <c r="A7" s="7"/>
      <c r="B7" s="9" t="s">
        <v>17</v>
      </c>
      <c r="C7" s="6" t="s">
        <v>0</v>
      </c>
      <c r="D7" s="7" t="s">
        <v>8</v>
      </c>
      <c r="E7" s="25">
        <v>23</v>
      </c>
      <c r="F7" s="25">
        <v>23</v>
      </c>
      <c r="G7" s="25">
        <v>23</v>
      </c>
      <c r="H7" s="25">
        <v>23</v>
      </c>
      <c r="I7" s="25">
        <v>24</v>
      </c>
      <c r="J7">
        <v>24</v>
      </c>
      <c r="K7">
        <v>24</v>
      </c>
      <c r="L7">
        <v>24</v>
      </c>
      <c r="M7">
        <v>24</v>
      </c>
      <c r="N7">
        <v>24</v>
      </c>
      <c r="O7">
        <v>24</v>
      </c>
      <c r="P7">
        <v>24</v>
      </c>
      <c r="Q7" s="30">
        <f>SUM(E7:P7)</f>
        <v>284</v>
      </c>
      <c r="R7" s="30">
        <f>AVERAGE(E7:P7)</f>
        <v>23.666666666666668</v>
      </c>
    </row>
    <row r="8" spans="1:18" s="4" customFormat="1" ht="12.75">
      <c r="A8" s="7"/>
      <c r="B8" s="9"/>
      <c r="C8" s="6"/>
      <c r="D8" s="6" t="s">
        <v>10</v>
      </c>
      <c r="E8" s="54">
        <f>+E9+E10+E11</f>
        <v>13472484.879999999</v>
      </c>
      <c r="F8" s="54">
        <f aca="true" t="shared" si="0" ref="F8:P8">+F9+F10+F11</f>
        <v>12004276.08</v>
      </c>
      <c r="G8" s="54">
        <f t="shared" si="0"/>
        <v>12325302.920000002</v>
      </c>
      <c r="H8" s="5">
        <f t="shared" si="0"/>
        <v>11805166</v>
      </c>
      <c r="I8" s="5">
        <f t="shared" si="0"/>
        <v>12329148</v>
      </c>
      <c r="J8" s="5">
        <f t="shared" si="0"/>
        <v>12482758</v>
      </c>
      <c r="K8" s="5">
        <f t="shared" si="0"/>
        <v>12761850</v>
      </c>
      <c r="L8" s="5">
        <f t="shared" si="0"/>
        <v>14384238</v>
      </c>
      <c r="M8" s="5">
        <f t="shared" si="0"/>
        <v>12800624</v>
      </c>
      <c r="N8" s="5">
        <f t="shared" si="0"/>
        <v>12869502</v>
      </c>
      <c r="O8" s="5">
        <f t="shared" si="0"/>
        <v>12099200</v>
      </c>
      <c r="P8" s="5">
        <f t="shared" si="0"/>
        <v>12135136</v>
      </c>
      <c r="Q8" s="52">
        <f aca="true" t="shared" si="1" ref="Q8:Q13">SUM(E8:P8)</f>
        <v>151469685.88</v>
      </c>
      <c r="R8" s="52">
        <f aca="true" t="shared" si="2" ref="R8:R14">AVERAGE(E8:P8)</f>
        <v>12622473.823333332</v>
      </c>
    </row>
    <row r="9" spans="1:18" s="4" customFormat="1" ht="12.75">
      <c r="A9" s="7"/>
      <c r="B9" s="9"/>
      <c r="C9" s="6"/>
      <c r="D9" s="6" t="s">
        <v>2</v>
      </c>
      <c r="E9" s="5">
        <v>3993794.04</v>
      </c>
      <c r="F9" s="5">
        <v>3510523.12</v>
      </c>
      <c r="G9" s="5">
        <v>3749734.08</v>
      </c>
      <c r="H9" s="5">
        <v>3449053</v>
      </c>
      <c r="I9" s="5">
        <v>3869870</v>
      </c>
      <c r="J9" s="5">
        <v>3800948</v>
      </c>
      <c r="K9" s="5">
        <v>3798394</v>
      </c>
      <c r="L9" s="5">
        <v>4601715</v>
      </c>
      <c r="M9" s="5">
        <v>3626989</v>
      </c>
      <c r="N9" s="5">
        <v>4013292</v>
      </c>
      <c r="O9" s="5">
        <v>3704839</v>
      </c>
      <c r="P9" s="5">
        <v>3430871</v>
      </c>
      <c r="Q9" s="30">
        <f t="shared" si="1"/>
        <v>45550022.24</v>
      </c>
      <c r="R9" s="30">
        <f t="shared" si="2"/>
        <v>3795835.186666667</v>
      </c>
    </row>
    <row r="10" spans="1:18" s="4" customFormat="1" ht="12.75">
      <c r="A10" s="7"/>
      <c r="B10" s="9"/>
      <c r="C10" s="6"/>
      <c r="D10" s="6" t="s">
        <v>3</v>
      </c>
      <c r="E10" s="5">
        <v>3853313.2</v>
      </c>
      <c r="F10" s="5">
        <v>3493732.28</v>
      </c>
      <c r="G10" s="5">
        <v>3448241.48</v>
      </c>
      <c r="H10" s="5">
        <v>3500495.12</v>
      </c>
      <c r="I10" s="5">
        <v>3511596</v>
      </c>
      <c r="J10" s="5">
        <v>3620122</v>
      </c>
      <c r="K10" s="5">
        <v>3834073</v>
      </c>
      <c r="L10" s="5">
        <v>3958134</v>
      </c>
      <c r="M10" s="5">
        <v>4028258</v>
      </c>
      <c r="N10" s="5">
        <v>3660669</v>
      </c>
      <c r="O10" s="5">
        <v>3439815</v>
      </c>
      <c r="P10" s="5">
        <v>3671646</v>
      </c>
      <c r="Q10" s="30">
        <f t="shared" si="1"/>
        <v>44020095.08</v>
      </c>
      <c r="R10" s="30">
        <f t="shared" si="2"/>
        <v>3668341.2566666664</v>
      </c>
    </row>
    <row r="11" spans="1:18" s="4" customFormat="1" ht="12.75">
      <c r="A11" s="7"/>
      <c r="B11" s="9"/>
      <c r="C11" s="6"/>
      <c r="D11" s="6" t="s">
        <v>4</v>
      </c>
      <c r="E11" s="5">
        <v>5625377.64</v>
      </c>
      <c r="F11" s="5">
        <v>5000020.68</v>
      </c>
      <c r="G11" s="5">
        <v>5127327.36</v>
      </c>
      <c r="H11" s="5">
        <v>4855617.88</v>
      </c>
      <c r="I11" s="5">
        <v>4947682</v>
      </c>
      <c r="J11" s="5">
        <v>5061688</v>
      </c>
      <c r="K11" s="5">
        <v>5129383</v>
      </c>
      <c r="L11" s="5">
        <v>5824389</v>
      </c>
      <c r="M11" s="5">
        <v>5145377</v>
      </c>
      <c r="N11" s="5">
        <v>5195541</v>
      </c>
      <c r="O11" s="5">
        <v>4954546</v>
      </c>
      <c r="P11" s="5">
        <v>5032619</v>
      </c>
      <c r="Q11" s="30">
        <f t="shared" si="1"/>
        <v>61899568.56</v>
      </c>
      <c r="R11" s="30">
        <f t="shared" si="2"/>
        <v>5158297.38</v>
      </c>
    </row>
    <row r="12" spans="1:18" s="4" customFormat="1" ht="12.75">
      <c r="A12" s="7"/>
      <c r="B12" s="9"/>
      <c r="C12" s="6"/>
      <c r="D12" s="6" t="s">
        <v>5</v>
      </c>
      <c r="E12" s="5">
        <v>26608.34</v>
      </c>
      <c r="F12" s="5">
        <v>25778.44</v>
      </c>
      <c r="G12" s="5">
        <v>24366.96</v>
      </c>
      <c r="H12" s="5">
        <v>24177.44</v>
      </c>
      <c r="I12" s="5">
        <v>25795.88</v>
      </c>
      <c r="J12" s="5">
        <v>26351.74</v>
      </c>
      <c r="K12" s="5">
        <v>28016.78</v>
      </c>
      <c r="L12" s="5">
        <v>27795.62</v>
      </c>
      <c r="M12" s="5">
        <v>28605.6</v>
      </c>
      <c r="N12" s="5">
        <v>26572.98</v>
      </c>
      <c r="O12" s="5">
        <v>25876.04</v>
      </c>
      <c r="P12" s="5">
        <v>25144.64</v>
      </c>
      <c r="Q12" s="30">
        <f t="shared" si="1"/>
        <v>315090.45999999996</v>
      </c>
      <c r="R12" s="30">
        <f t="shared" si="2"/>
        <v>26257.53833333333</v>
      </c>
    </row>
    <row r="13" spans="1:18" s="4" customFormat="1" ht="12.75">
      <c r="A13" s="6"/>
      <c r="C13" s="6"/>
      <c r="D13" s="6" t="s">
        <v>11</v>
      </c>
      <c r="E13" s="5">
        <v>26787.32</v>
      </c>
      <c r="F13" s="5">
        <v>26209.04</v>
      </c>
      <c r="G13" s="5">
        <v>24191.4</v>
      </c>
      <c r="H13" s="5">
        <v>24441.66</v>
      </c>
      <c r="I13" s="5">
        <v>25848.94</v>
      </c>
      <c r="J13" s="5">
        <v>26397.62</v>
      </c>
      <c r="K13" s="5">
        <v>28058.84</v>
      </c>
      <c r="L13" s="5">
        <v>27898.22</v>
      </c>
      <c r="M13" s="5">
        <v>28886.16</v>
      </c>
      <c r="N13" s="5">
        <v>26499.62</v>
      </c>
      <c r="O13" s="5">
        <v>25334.68</v>
      </c>
      <c r="P13" s="5">
        <v>24382.84</v>
      </c>
      <c r="Q13" s="30">
        <f t="shared" si="1"/>
        <v>314936.34</v>
      </c>
      <c r="R13" s="30">
        <f t="shared" si="2"/>
        <v>26244.695000000003</v>
      </c>
    </row>
    <row r="14" spans="1:18" ht="12.75">
      <c r="A14" s="33" t="s">
        <v>7</v>
      </c>
      <c r="B14" s="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30"/>
      <c r="R14" s="30"/>
    </row>
    <row r="15" spans="2:18" ht="12.75">
      <c r="B15" s="9"/>
      <c r="C15" s="6" t="s">
        <v>1</v>
      </c>
      <c r="D15" s="7" t="s">
        <v>8</v>
      </c>
      <c r="E15" s="1">
        <v>6</v>
      </c>
      <c r="F15" s="1">
        <v>6</v>
      </c>
      <c r="G15" s="1">
        <v>6</v>
      </c>
      <c r="H15" s="1">
        <v>6</v>
      </c>
      <c r="I15" s="1">
        <v>6</v>
      </c>
      <c r="J15" s="1">
        <v>6</v>
      </c>
      <c r="K15" s="1">
        <v>6</v>
      </c>
      <c r="L15" s="1">
        <v>6</v>
      </c>
      <c r="M15" s="1">
        <v>6</v>
      </c>
      <c r="N15" s="1">
        <v>6</v>
      </c>
      <c r="O15" s="1">
        <v>6</v>
      </c>
      <c r="P15" s="1">
        <v>6</v>
      </c>
      <c r="Q15" s="30">
        <f aca="true" t="shared" si="3" ref="Q15:Q22">SUM(E15:P15)</f>
        <v>72</v>
      </c>
      <c r="R15" s="30">
        <f aca="true" t="shared" si="4" ref="R15:R22">AVERAGE(E15:P15)</f>
        <v>6</v>
      </c>
    </row>
    <row r="16" spans="1:18" ht="12.75">
      <c r="A16" s="7"/>
      <c r="B16" s="9" t="s">
        <v>18</v>
      </c>
      <c r="D16" s="6" t="s">
        <v>10</v>
      </c>
      <c r="E16" s="1">
        <f>+E17+E18+E19</f>
        <v>3285550</v>
      </c>
      <c r="F16" s="1">
        <f aca="true" t="shared" si="5" ref="F16:P16">+F17+F18+F19</f>
        <v>2635000</v>
      </c>
      <c r="G16" s="1">
        <f t="shared" si="5"/>
        <v>2786700</v>
      </c>
      <c r="H16" s="1">
        <f t="shared" si="5"/>
        <v>2627850</v>
      </c>
      <c r="I16" s="1">
        <f t="shared" si="5"/>
        <v>2846750</v>
      </c>
      <c r="J16" s="1">
        <f t="shared" si="5"/>
        <v>3712550</v>
      </c>
      <c r="K16" s="1">
        <f t="shared" si="5"/>
        <v>3456150</v>
      </c>
      <c r="L16" s="1">
        <f t="shared" si="5"/>
        <v>4494900</v>
      </c>
      <c r="M16" s="1">
        <f t="shared" si="5"/>
        <v>3772300</v>
      </c>
      <c r="N16" s="1">
        <f t="shared" si="5"/>
        <v>4013700</v>
      </c>
      <c r="O16" s="1">
        <f t="shared" si="5"/>
        <v>3024500</v>
      </c>
      <c r="P16" s="54">
        <f t="shared" si="5"/>
        <v>2770922</v>
      </c>
      <c r="Q16" s="52">
        <f t="shared" si="3"/>
        <v>39426872</v>
      </c>
      <c r="R16" s="52">
        <f t="shared" si="4"/>
        <v>3285572.6666666665</v>
      </c>
    </row>
    <row r="17" spans="1:18" ht="12.75">
      <c r="A17" s="7"/>
      <c r="B17" s="9"/>
      <c r="D17" s="6" t="s">
        <v>2</v>
      </c>
      <c r="E17" s="1">
        <v>938850</v>
      </c>
      <c r="F17" s="1">
        <v>750450</v>
      </c>
      <c r="G17" s="1">
        <v>818100</v>
      </c>
      <c r="H17" s="1">
        <v>728350</v>
      </c>
      <c r="I17" s="1">
        <v>856750</v>
      </c>
      <c r="J17" s="1">
        <v>1080100</v>
      </c>
      <c r="K17" s="1">
        <v>947250</v>
      </c>
      <c r="L17" s="1">
        <v>1327400</v>
      </c>
      <c r="M17" s="1">
        <v>986500</v>
      </c>
      <c r="N17" s="1">
        <v>1205750</v>
      </c>
      <c r="O17" s="1">
        <v>868650</v>
      </c>
      <c r="P17" s="1">
        <v>746422</v>
      </c>
      <c r="Q17" s="30">
        <f t="shared" si="3"/>
        <v>11254572</v>
      </c>
      <c r="R17" s="30">
        <f t="shared" si="4"/>
        <v>937881</v>
      </c>
    </row>
    <row r="18" spans="1:18" ht="12.75">
      <c r="A18" s="7"/>
      <c r="B18" s="9"/>
      <c r="D18" s="6" t="s">
        <v>3</v>
      </c>
      <c r="E18" s="1">
        <v>931850</v>
      </c>
      <c r="F18" s="1">
        <v>758350</v>
      </c>
      <c r="G18" s="1">
        <v>783800</v>
      </c>
      <c r="H18" s="1">
        <v>790950</v>
      </c>
      <c r="I18" s="1">
        <v>838300</v>
      </c>
      <c r="J18" s="1">
        <v>1066200</v>
      </c>
      <c r="K18" s="1">
        <v>1036850</v>
      </c>
      <c r="L18" s="1">
        <v>1258250</v>
      </c>
      <c r="M18" s="1">
        <v>1174500</v>
      </c>
      <c r="N18" s="1">
        <v>1109050</v>
      </c>
      <c r="O18" s="1">
        <v>859600</v>
      </c>
      <c r="P18" s="1">
        <v>838300</v>
      </c>
      <c r="Q18" s="30">
        <f t="shared" si="3"/>
        <v>11446000</v>
      </c>
      <c r="R18" s="30">
        <f t="shared" si="4"/>
        <v>953833.3333333334</v>
      </c>
    </row>
    <row r="19" spans="1:18" ht="12.75">
      <c r="A19" s="7"/>
      <c r="B19" s="9"/>
      <c r="D19" s="6" t="s">
        <v>4</v>
      </c>
      <c r="E19" s="1">
        <v>1414850</v>
      </c>
      <c r="F19" s="1">
        <v>1126200</v>
      </c>
      <c r="G19" s="1">
        <v>1184800</v>
      </c>
      <c r="H19" s="1">
        <v>1108550</v>
      </c>
      <c r="I19" s="1">
        <v>1151700</v>
      </c>
      <c r="J19" s="1">
        <v>1566250</v>
      </c>
      <c r="K19" s="1">
        <v>1472050</v>
      </c>
      <c r="L19" s="1">
        <v>1909250</v>
      </c>
      <c r="M19" s="1">
        <v>1611300</v>
      </c>
      <c r="N19" s="1">
        <v>1698900</v>
      </c>
      <c r="O19" s="1">
        <v>1296250</v>
      </c>
      <c r="P19" s="1">
        <v>1186200</v>
      </c>
      <c r="Q19" s="30">
        <f t="shared" si="3"/>
        <v>16726300</v>
      </c>
      <c r="R19" s="30">
        <f t="shared" si="4"/>
        <v>1393858.3333333333</v>
      </c>
    </row>
    <row r="20" spans="1:18" ht="12.75">
      <c r="A20" s="7"/>
      <c r="B20" s="9"/>
      <c r="D20" s="6" t="s">
        <v>5</v>
      </c>
      <c r="E20" s="1">
        <v>9702.75</v>
      </c>
      <c r="F20" s="1">
        <v>9414</v>
      </c>
      <c r="G20" s="1">
        <v>7357</v>
      </c>
      <c r="H20" s="1">
        <v>5911</v>
      </c>
      <c r="I20" s="1">
        <v>6367</v>
      </c>
      <c r="J20" s="1">
        <v>10400</v>
      </c>
      <c r="K20" s="1">
        <v>9822</v>
      </c>
      <c r="L20" s="1">
        <v>11873</v>
      </c>
      <c r="M20" s="1">
        <v>9898</v>
      </c>
      <c r="N20" s="1">
        <v>11626.15</v>
      </c>
      <c r="O20" s="1">
        <v>9169.35</v>
      </c>
      <c r="P20" s="1">
        <v>6894</v>
      </c>
      <c r="Q20" s="30">
        <f t="shared" si="3"/>
        <v>108434.25</v>
      </c>
      <c r="R20" s="30">
        <f t="shared" si="4"/>
        <v>9036.1875</v>
      </c>
    </row>
    <row r="21" spans="2:18" ht="12.75">
      <c r="B21" s="9"/>
      <c r="D21" s="6" t="s">
        <v>11</v>
      </c>
      <c r="E21" s="1">
        <v>8837.25</v>
      </c>
      <c r="F21" s="1">
        <v>8029</v>
      </c>
      <c r="G21" s="1">
        <v>7182</v>
      </c>
      <c r="H21" s="1">
        <v>7630</v>
      </c>
      <c r="I21" s="1">
        <v>6578</v>
      </c>
      <c r="J21" s="1">
        <v>9849</v>
      </c>
      <c r="K21" s="1">
        <v>9824</v>
      </c>
      <c r="L21" s="1">
        <v>12150</v>
      </c>
      <c r="M21" s="1">
        <v>8943</v>
      </c>
      <c r="N21" s="1">
        <v>11563.65</v>
      </c>
      <c r="O21" s="1">
        <v>8030.85</v>
      </c>
      <c r="P21" s="1">
        <v>6542.9</v>
      </c>
      <c r="Q21" s="30">
        <f t="shared" si="3"/>
        <v>105159.65</v>
      </c>
      <c r="R21" s="30">
        <f t="shared" si="4"/>
        <v>8763.304166666667</v>
      </c>
    </row>
    <row r="22" spans="1:18" s="49" customFormat="1" ht="12.75">
      <c r="A22" s="7" t="s">
        <v>26</v>
      </c>
      <c r="B22"/>
      <c r="C22"/>
      <c r="D22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30"/>
      <c r="R22" s="30"/>
    </row>
    <row r="23" spans="1:18" s="49" customFormat="1" ht="12.75">
      <c r="A23"/>
      <c r="B23" s="9" t="s">
        <v>28</v>
      </c>
      <c r="C23" s="6" t="s">
        <v>1</v>
      </c>
      <c r="D23" t="s">
        <v>8</v>
      </c>
      <c r="E23" s="49">
        <v>4</v>
      </c>
      <c r="F23" s="49">
        <v>4</v>
      </c>
      <c r="G23" s="49">
        <v>4</v>
      </c>
      <c r="H23" s="49">
        <v>5</v>
      </c>
      <c r="I23" s="49">
        <v>5</v>
      </c>
      <c r="J23" s="49">
        <v>5</v>
      </c>
      <c r="K23" s="49">
        <v>5</v>
      </c>
      <c r="L23" s="49">
        <v>5</v>
      </c>
      <c r="M23" s="49">
        <v>5</v>
      </c>
      <c r="N23" s="49">
        <v>5</v>
      </c>
      <c r="O23" s="49">
        <v>5</v>
      </c>
      <c r="P23" s="49">
        <v>5</v>
      </c>
      <c r="Q23" s="30">
        <f aca="true" t="shared" si="6" ref="Q23:Q30">SUM(E23:P23)</f>
        <v>57</v>
      </c>
      <c r="R23" s="30">
        <f aca="true" t="shared" si="7" ref="R23:R30">AVERAGE(E23:P23)</f>
        <v>4.75</v>
      </c>
    </row>
    <row r="24" spans="1:18" s="49" customFormat="1" ht="12.75">
      <c r="A24"/>
      <c r="B24"/>
      <c r="C24"/>
      <c r="D24" t="s">
        <v>10</v>
      </c>
      <c r="E24" s="50">
        <f>+E25+E26+E27</f>
        <v>1545900</v>
      </c>
      <c r="F24" s="50">
        <f aca="true" t="shared" si="8" ref="F24:P24">+F25+F26+F27</f>
        <v>890500</v>
      </c>
      <c r="G24" s="50">
        <f t="shared" si="8"/>
        <v>319600</v>
      </c>
      <c r="H24" s="50">
        <f t="shared" si="8"/>
        <v>1168700</v>
      </c>
      <c r="I24" s="50">
        <f t="shared" si="8"/>
        <v>871200</v>
      </c>
      <c r="J24" s="50">
        <f t="shared" si="8"/>
        <v>933400</v>
      </c>
      <c r="K24" s="50">
        <f t="shared" si="8"/>
        <v>428800</v>
      </c>
      <c r="L24" s="50">
        <f t="shared" si="8"/>
        <v>463300</v>
      </c>
      <c r="M24" s="50">
        <f t="shared" si="8"/>
        <v>383000</v>
      </c>
      <c r="N24" s="50">
        <f t="shared" si="8"/>
        <v>524300</v>
      </c>
      <c r="O24" s="50">
        <f t="shared" si="8"/>
        <v>668600</v>
      </c>
      <c r="P24" s="50">
        <f t="shared" si="8"/>
        <v>538700</v>
      </c>
      <c r="Q24" s="30">
        <f t="shared" si="6"/>
        <v>8736000</v>
      </c>
      <c r="R24" s="30">
        <f t="shared" si="7"/>
        <v>728000</v>
      </c>
    </row>
    <row r="25" spans="1:18" s="49" customFormat="1" ht="12.75">
      <c r="A25"/>
      <c r="B25"/>
      <c r="C25"/>
      <c r="D25" t="s">
        <v>2</v>
      </c>
      <c r="E25" s="50">
        <v>236900</v>
      </c>
      <c r="F25" s="50">
        <v>192600</v>
      </c>
      <c r="G25" s="50">
        <v>68300</v>
      </c>
      <c r="H25" s="50">
        <v>138000</v>
      </c>
      <c r="I25" s="50">
        <v>142100</v>
      </c>
      <c r="J25" s="50">
        <v>158900</v>
      </c>
      <c r="K25" s="50">
        <v>73600</v>
      </c>
      <c r="L25" s="50">
        <v>135200</v>
      </c>
      <c r="M25" s="50">
        <v>77900</v>
      </c>
      <c r="N25" s="50">
        <v>100600</v>
      </c>
      <c r="O25" s="50">
        <v>110200</v>
      </c>
      <c r="P25" s="50">
        <v>121200</v>
      </c>
      <c r="Q25" s="30">
        <f t="shared" si="6"/>
        <v>1555500</v>
      </c>
      <c r="R25" s="30">
        <f t="shared" si="7"/>
        <v>129625</v>
      </c>
    </row>
    <row r="26" spans="1:18" s="49" customFormat="1" ht="12.75">
      <c r="A26"/>
      <c r="B26"/>
      <c r="C26"/>
      <c r="D26" t="s">
        <v>3</v>
      </c>
      <c r="E26" s="50">
        <v>418200</v>
      </c>
      <c r="F26" s="50">
        <v>149400</v>
      </c>
      <c r="G26" s="50">
        <v>91000</v>
      </c>
      <c r="H26" s="50">
        <v>180100</v>
      </c>
      <c r="I26" s="50">
        <v>175500</v>
      </c>
      <c r="J26" s="50">
        <v>193600</v>
      </c>
      <c r="K26" s="50">
        <v>107600</v>
      </c>
      <c r="L26" s="50">
        <v>124000</v>
      </c>
      <c r="M26" s="50">
        <v>114000</v>
      </c>
      <c r="N26" s="50">
        <v>111400</v>
      </c>
      <c r="O26" s="50">
        <v>149500</v>
      </c>
      <c r="P26" s="50">
        <v>145700</v>
      </c>
      <c r="Q26" s="30">
        <f t="shared" si="6"/>
        <v>1960000</v>
      </c>
      <c r="R26" s="30">
        <f t="shared" si="7"/>
        <v>163333.33333333334</v>
      </c>
    </row>
    <row r="27" spans="1:18" s="49" customFormat="1" ht="12.75">
      <c r="A27"/>
      <c r="B27"/>
      <c r="C27"/>
      <c r="D27" t="s">
        <v>4</v>
      </c>
      <c r="E27" s="50">
        <v>890800</v>
      </c>
      <c r="F27" s="50">
        <v>548500</v>
      </c>
      <c r="G27" s="50">
        <v>160300</v>
      </c>
      <c r="H27" s="50">
        <v>850600</v>
      </c>
      <c r="I27" s="50">
        <v>553600</v>
      </c>
      <c r="J27" s="50">
        <v>580900</v>
      </c>
      <c r="K27" s="50">
        <v>247600</v>
      </c>
      <c r="L27" s="50">
        <v>204100</v>
      </c>
      <c r="M27" s="50">
        <v>191100</v>
      </c>
      <c r="N27" s="50">
        <v>312300</v>
      </c>
      <c r="O27" s="50">
        <v>408900</v>
      </c>
      <c r="P27" s="50">
        <v>271800</v>
      </c>
      <c r="Q27" s="30">
        <f t="shared" si="6"/>
        <v>5220500</v>
      </c>
      <c r="R27" s="30">
        <f t="shared" si="7"/>
        <v>435041.6666666667</v>
      </c>
    </row>
    <row r="28" spans="1:18" s="49" customFormat="1" ht="12.75">
      <c r="A28"/>
      <c r="B28"/>
      <c r="C28"/>
      <c r="D28" t="s">
        <v>5</v>
      </c>
      <c r="E28" s="50">
        <v>10373</v>
      </c>
      <c r="F28" s="50">
        <v>7384</v>
      </c>
      <c r="G28" s="50">
        <v>1180</v>
      </c>
      <c r="H28" s="50">
        <v>5234</v>
      </c>
      <c r="I28" s="50">
        <v>4736</v>
      </c>
      <c r="J28" s="50">
        <v>9002</v>
      </c>
      <c r="K28" s="50">
        <v>5379</v>
      </c>
      <c r="L28" s="50">
        <v>5061</v>
      </c>
      <c r="M28" s="50">
        <v>4739</v>
      </c>
      <c r="N28" s="50">
        <v>5499</v>
      </c>
      <c r="O28" s="50">
        <v>2960</v>
      </c>
      <c r="P28" s="50">
        <v>6918</v>
      </c>
      <c r="Q28" s="30">
        <f t="shared" si="6"/>
        <v>68465</v>
      </c>
      <c r="R28" s="30">
        <f t="shared" si="7"/>
        <v>5705.416666666667</v>
      </c>
    </row>
    <row r="29" spans="1:18" s="49" customFormat="1" ht="12.75">
      <c r="A29"/>
      <c r="B29"/>
      <c r="C29"/>
      <c r="D29" t="s">
        <v>11</v>
      </c>
      <c r="E29" s="50">
        <v>9800</v>
      </c>
      <c r="F29" s="50">
        <v>6987</v>
      </c>
      <c r="G29" s="50">
        <v>6610</v>
      </c>
      <c r="H29" s="50">
        <v>7541</v>
      </c>
      <c r="I29" s="50">
        <v>8747</v>
      </c>
      <c r="J29" s="50">
        <v>12444</v>
      </c>
      <c r="K29" s="50">
        <v>7295</v>
      </c>
      <c r="L29" s="50">
        <v>4665</v>
      </c>
      <c r="M29" s="50">
        <v>9844</v>
      </c>
      <c r="N29" s="50">
        <v>2853</v>
      </c>
      <c r="O29" s="50">
        <v>5807</v>
      </c>
      <c r="P29" s="50">
        <v>8382.4</v>
      </c>
      <c r="Q29" s="30">
        <f t="shared" si="6"/>
        <v>90975.4</v>
      </c>
      <c r="R29" s="30">
        <f t="shared" si="7"/>
        <v>7581.283333333333</v>
      </c>
    </row>
    <row r="30" spans="1:18" ht="12.75">
      <c r="A30" s="7" t="s">
        <v>12</v>
      </c>
      <c r="B30" s="9"/>
      <c r="E30" s="1"/>
      <c r="F30" s="1"/>
      <c r="G30" s="1"/>
      <c r="H30" s="1"/>
      <c r="I30" s="1"/>
      <c r="J30" s="24"/>
      <c r="K30" s="24"/>
      <c r="L30" s="24"/>
      <c r="M30" s="24"/>
      <c r="N30" s="24"/>
      <c r="O30" s="24"/>
      <c r="P30" s="24"/>
      <c r="Q30" s="30"/>
      <c r="R30" s="30"/>
    </row>
    <row r="31" spans="2:18" ht="12.75">
      <c r="B31" s="9" t="s">
        <v>19</v>
      </c>
      <c r="D31" s="7" t="s">
        <v>8</v>
      </c>
      <c r="E31">
        <v>4</v>
      </c>
      <c r="F31">
        <v>4</v>
      </c>
      <c r="G31">
        <v>4</v>
      </c>
      <c r="H31">
        <v>4</v>
      </c>
      <c r="I31">
        <v>4</v>
      </c>
      <c r="J31">
        <v>4</v>
      </c>
      <c r="K31">
        <v>4</v>
      </c>
      <c r="L31">
        <v>4</v>
      </c>
      <c r="M31">
        <v>4</v>
      </c>
      <c r="N31">
        <v>4</v>
      </c>
      <c r="O31">
        <v>4</v>
      </c>
      <c r="P31">
        <v>4</v>
      </c>
      <c r="Q31" s="30">
        <f aca="true" t="shared" si="9" ref="Q31:Q37">SUM(E31:P31)</f>
        <v>48</v>
      </c>
      <c r="R31" s="30">
        <f aca="true" t="shared" si="10" ref="R31:R37">AVERAGE(E31:P31)</f>
        <v>4</v>
      </c>
    </row>
    <row r="32" spans="2:18" ht="12.75">
      <c r="B32" s="9" t="s">
        <v>20</v>
      </c>
      <c r="D32" s="6" t="s">
        <v>10</v>
      </c>
      <c r="E32" s="1">
        <f>+E33+E34+E35</f>
        <v>20593820.200000003</v>
      </c>
      <c r="F32" s="54">
        <f aca="true" t="shared" si="11" ref="F32:P32">+F33+F34+F35</f>
        <v>17585901.990000002</v>
      </c>
      <c r="G32" s="1">
        <f t="shared" si="11"/>
        <v>17615286.7</v>
      </c>
      <c r="H32" s="1">
        <f t="shared" si="11"/>
        <v>19534353</v>
      </c>
      <c r="I32" s="1">
        <f t="shared" si="11"/>
        <v>18597208</v>
      </c>
      <c r="J32" s="1">
        <f t="shared" si="11"/>
        <v>19649325</v>
      </c>
      <c r="K32" s="54">
        <f t="shared" si="11"/>
        <v>22909917.288</v>
      </c>
      <c r="L32" s="1">
        <f t="shared" si="11"/>
        <v>22343602</v>
      </c>
      <c r="M32" s="54">
        <f t="shared" si="11"/>
        <v>23607497.038</v>
      </c>
      <c r="N32" s="54">
        <f t="shared" si="11"/>
        <v>23845595.857</v>
      </c>
      <c r="O32" s="54">
        <f t="shared" si="11"/>
        <v>21526903.594</v>
      </c>
      <c r="P32" s="1">
        <f t="shared" si="11"/>
        <v>24126916</v>
      </c>
      <c r="Q32" s="52">
        <f t="shared" si="9"/>
        <v>251936326.667</v>
      </c>
      <c r="R32" s="52">
        <f t="shared" si="10"/>
        <v>20994693.888916668</v>
      </c>
    </row>
    <row r="33" spans="4:18" ht="12.75">
      <c r="D33" s="6" t="s">
        <v>2</v>
      </c>
      <c r="E33" s="1">
        <v>5201388.1356</v>
      </c>
      <c r="F33" s="1">
        <v>4351523.7097000005</v>
      </c>
      <c r="G33" s="1">
        <v>4690803.96</v>
      </c>
      <c r="H33" s="1">
        <v>4859654.176</v>
      </c>
      <c r="I33" s="1">
        <v>4782260.3</v>
      </c>
      <c r="J33" s="24">
        <v>5092134.5879999995</v>
      </c>
      <c r="K33" s="24">
        <v>5634178.424</v>
      </c>
      <c r="L33" s="24">
        <v>5605998.398</v>
      </c>
      <c r="M33" s="24">
        <v>5423165.2</v>
      </c>
      <c r="N33" s="24">
        <v>5924689.334</v>
      </c>
      <c r="O33" s="24">
        <v>5478603.27</v>
      </c>
      <c r="P33" s="24">
        <v>5871267.282</v>
      </c>
      <c r="Q33" s="30">
        <f t="shared" si="9"/>
        <v>62915666.77730001</v>
      </c>
      <c r="R33" s="30">
        <f t="shared" si="10"/>
        <v>5242972.231441667</v>
      </c>
    </row>
    <row r="34" spans="4:18" ht="12.75">
      <c r="D34" s="6" t="s">
        <v>3</v>
      </c>
      <c r="E34" s="1">
        <v>5866688.9848</v>
      </c>
      <c r="F34" s="1">
        <v>4860465.5265</v>
      </c>
      <c r="G34" s="1">
        <v>4800106.2</v>
      </c>
      <c r="H34" s="1">
        <v>5602407.592</v>
      </c>
      <c r="I34" s="1">
        <v>7271005.4</v>
      </c>
      <c r="J34" s="24">
        <v>7449313.647</v>
      </c>
      <c r="K34" s="24">
        <v>9035719.392</v>
      </c>
      <c r="L34" s="24">
        <v>5615645.376</v>
      </c>
      <c r="M34" s="24">
        <v>6762595.366</v>
      </c>
      <c r="N34" s="24">
        <v>6800539.259</v>
      </c>
      <c r="O34" s="24">
        <v>5821185.436</v>
      </c>
      <c r="P34" s="24">
        <v>6823123.458000001</v>
      </c>
      <c r="Q34" s="30">
        <f t="shared" si="9"/>
        <v>76708795.63730001</v>
      </c>
      <c r="R34" s="30">
        <f t="shared" si="10"/>
        <v>6392399.636441668</v>
      </c>
    </row>
    <row r="35" spans="4:18" ht="12.75">
      <c r="D35" s="6" t="s">
        <v>4</v>
      </c>
      <c r="E35" s="1">
        <v>9525743.0796</v>
      </c>
      <c r="F35" s="1">
        <v>8373912.7538</v>
      </c>
      <c r="G35" s="1">
        <v>8124376.54</v>
      </c>
      <c r="H35" s="1">
        <v>9072291.232</v>
      </c>
      <c r="I35" s="1">
        <v>6543942.3</v>
      </c>
      <c r="J35" s="24">
        <v>7107876.765</v>
      </c>
      <c r="K35" s="24">
        <v>8240019.472</v>
      </c>
      <c r="L35" s="24">
        <v>11121958.226</v>
      </c>
      <c r="M35" s="24">
        <v>11421736.472</v>
      </c>
      <c r="N35" s="24">
        <v>11120367.264</v>
      </c>
      <c r="O35" s="24">
        <v>10227114.888</v>
      </c>
      <c r="P35" s="24">
        <v>11432525.26</v>
      </c>
      <c r="Q35" s="30">
        <f t="shared" si="9"/>
        <v>112311864.2524</v>
      </c>
      <c r="R35" s="30">
        <f t="shared" si="10"/>
        <v>9359322.021033334</v>
      </c>
    </row>
    <row r="36" spans="4:18" ht="12.75">
      <c r="D36" s="6" t="s">
        <v>5</v>
      </c>
      <c r="E36" s="1">
        <v>33323.12</v>
      </c>
      <c r="F36" s="1">
        <v>41124.74</v>
      </c>
      <c r="G36" s="1">
        <v>41124.92</v>
      </c>
      <c r="H36" s="1">
        <v>36246</v>
      </c>
      <c r="I36" s="1">
        <v>42243</v>
      </c>
      <c r="J36" s="24">
        <v>46109.4</v>
      </c>
      <c r="K36" s="24">
        <v>46961.8</v>
      </c>
      <c r="L36" s="24">
        <v>49232.8</v>
      </c>
      <c r="M36" s="24">
        <v>52318.4</v>
      </c>
      <c r="N36" s="24">
        <v>48075.4</v>
      </c>
      <c r="O36" s="24">
        <v>58897.8</v>
      </c>
      <c r="P36" s="24">
        <v>51289.4</v>
      </c>
      <c r="Q36" s="30">
        <f t="shared" si="9"/>
        <v>546946.78</v>
      </c>
      <c r="R36" s="30">
        <f t="shared" si="10"/>
        <v>45578.89833333334</v>
      </c>
    </row>
    <row r="37" spans="4:18" ht="12.75">
      <c r="D37" s="6" t="s">
        <v>11</v>
      </c>
      <c r="E37" s="1">
        <v>38878.81</v>
      </c>
      <c r="F37" s="1">
        <v>40578.21</v>
      </c>
      <c r="G37" s="1">
        <v>39583.17</v>
      </c>
      <c r="H37" s="1">
        <v>39367</v>
      </c>
      <c r="I37" s="1">
        <v>38201.2</v>
      </c>
      <c r="J37" s="24">
        <v>48505.8</v>
      </c>
      <c r="K37" s="24">
        <v>51815</v>
      </c>
      <c r="L37" s="24">
        <v>62700.2</v>
      </c>
      <c r="M37" s="24">
        <v>51939.6</v>
      </c>
      <c r="N37" s="24">
        <v>51800.4</v>
      </c>
      <c r="O37" s="24">
        <v>52462</v>
      </c>
      <c r="P37" s="24">
        <v>51528.2</v>
      </c>
      <c r="Q37" s="30">
        <f t="shared" si="9"/>
        <v>567359.59</v>
      </c>
      <c r="R37" s="30">
        <f t="shared" si="10"/>
        <v>47279.96583333333</v>
      </c>
    </row>
    <row r="38" spans="10:16" ht="13.5" thickBot="1">
      <c r="J38" s="24"/>
      <c r="K38" s="24"/>
      <c r="L38" s="24"/>
      <c r="M38" s="24"/>
      <c r="N38" s="24"/>
      <c r="O38" s="24"/>
      <c r="P38" s="24"/>
    </row>
    <row r="39" spans="1:18" ht="13.5" thickTop="1">
      <c r="A39" s="18" t="s">
        <v>13</v>
      </c>
      <c r="B39" s="10"/>
      <c r="C39" s="10"/>
      <c r="D39" s="10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7"/>
      <c r="R39" s="57"/>
    </row>
    <row r="40" spans="1:18" ht="12.75">
      <c r="A40" s="21"/>
      <c r="B40" s="11"/>
      <c r="C40" s="11"/>
      <c r="D40" s="13" t="s">
        <v>8</v>
      </c>
      <c r="E40" s="17">
        <f>E31+E23+E15+E7</f>
        <v>37</v>
      </c>
      <c r="F40" s="17">
        <f aca="true" t="shared" si="12" ref="F40:P40">F31+F23+F15+F7</f>
        <v>37</v>
      </c>
      <c r="G40" s="17">
        <f t="shared" si="12"/>
        <v>37</v>
      </c>
      <c r="H40" s="17">
        <f t="shared" si="12"/>
        <v>38</v>
      </c>
      <c r="I40" s="17">
        <f t="shared" si="12"/>
        <v>39</v>
      </c>
      <c r="J40" s="17">
        <f t="shared" si="12"/>
        <v>39</v>
      </c>
      <c r="K40" s="17">
        <f t="shared" si="12"/>
        <v>39</v>
      </c>
      <c r="L40" s="17">
        <f t="shared" si="12"/>
        <v>39</v>
      </c>
      <c r="M40" s="17">
        <f t="shared" si="12"/>
        <v>39</v>
      </c>
      <c r="N40" s="17">
        <f t="shared" si="12"/>
        <v>39</v>
      </c>
      <c r="O40" s="17">
        <f t="shared" si="12"/>
        <v>39</v>
      </c>
      <c r="P40" s="17">
        <f t="shared" si="12"/>
        <v>39</v>
      </c>
      <c r="Q40" s="30">
        <f aca="true" t="shared" si="13" ref="Q40:Q46">SUM(E40:P40)</f>
        <v>461</v>
      </c>
      <c r="R40" s="30">
        <f aca="true" t="shared" si="14" ref="R40:R46">AVERAGE(E40:P40)</f>
        <v>38.416666666666664</v>
      </c>
    </row>
    <row r="41" spans="1:18" ht="12.75">
      <c r="A41" s="4"/>
      <c r="B41" s="4"/>
      <c r="D41" s="6" t="s">
        <v>10</v>
      </c>
      <c r="E41" s="54">
        <f>+E8+E16+E24+E32</f>
        <v>38897755.08</v>
      </c>
      <c r="F41" s="54">
        <f aca="true" t="shared" si="15" ref="F41:P41">+F8+F16+F24+F32</f>
        <v>33115678.07</v>
      </c>
      <c r="G41" s="54">
        <f t="shared" si="15"/>
        <v>33046889.62</v>
      </c>
      <c r="H41" s="1">
        <f t="shared" si="15"/>
        <v>35136069</v>
      </c>
      <c r="I41" s="1">
        <f t="shared" si="15"/>
        <v>34644306</v>
      </c>
      <c r="J41" s="1">
        <f t="shared" si="15"/>
        <v>36778033</v>
      </c>
      <c r="K41" s="54">
        <f t="shared" si="15"/>
        <v>39556717.288</v>
      </c>
      <c r="L41" s="1">
        <f t="shared" si="15"/>
        <v>41686040</v>
      </c>
      <c r="M41" s="54">
        <f t="shared" si="15"/>
        <v>40563421.038</v>
      </c>
      <c r="N41" s="54">
        <f t="shared" si="15"/>
        <v>41253097.857</v>
      </c>
      <c r="O41" s="54">
        <f t="shared" si="15"/>
        <v>37319203.594</v>
      </c>
      <c r="P41" s="54">
        <f t="shared" si="15"/>
        <v>39571674</v>
      </c>
      <c r="Q41" s="52">
        <f t="shared" si="13"/>
        <v>451568884.547</v>
      </c>
      <c r="R41" s="52">
        <f t="shared" si="14"/>
        <v>37630740.378916666</v>
      </c>
    </row>
    <row r="42" spans="1:18" ht="12.75">
      <c r="A42" s="4"/>
      <c r="B42" s="4"/>
      <c r="D42" s="6" t="s">
        <v>2</v>
      </c>
      <c r="E42" s="1">
        <f aca="true" t="shared" si="16" ref="E42:P46">+E9+E17+E25+E33</f>
        <v>10370932.1756</v>
      </c>
      <c r="F42" s="1">
        <f t="shared" si="16"/>
        <v>8805096.8297</v>
      </c>
      <c r="G42" s="1">
        <f t="shared" si="16"/>
        <v>9326938.04</v>
      </c>
      <c r="H42" s="1">
        <f t="shared" si="16"/>
        <v>9175057.175999999</v>
      </c>
      <c r="I42" s="1">
        <f t="shared" si="16"/>
        <v>9650980.3</v>
      </c>
      <c r="J42" s="1">
        <f t="shared" si="16"/>
        <v>10132082.588</v>
      </c>
      <c r="K42" s="1">
        <f t="shared" si="16"/>
        <v>10453422.423999999</v>
      </c>
      <c r="L42" s="1">
        <f t="shared" si="16"/>
        <v>11670313.398</v>
      </c>
      <c r="M42" s="1">
        <f t="shared" si="16"/>
        <v>10114554.2</v>
      </c>
      <c r="N42" s="1">
        <f t="shared" si="16"/>
        <v>11244331.333999999</v>
      </c>
      <c r="O42" s="1">
        <f t="shared" si="16"/>
        <v>10162292.27</v>
      </c>
      <c r="P42" s="1">
        <f t="shared" si="16"/>
        <v>10169760.282</v>
      </c>
      <c r="Q42" s="30">
        <f t="shared" si="13"/>
        <v>121275761.0173</v>
      </c>
      <c r="R42" s="30">
        <f t="shared" si="14"/>
        <v>10106313.418108333</v>
      </c>
    </row>
    <row r="43" spans="1:18" ht="12.75">
      <c r="A43" s="4"/>
      <c r="B43" s="4"/>
      <c r="D43" s="6" t="s">
        <v>3</v>
      </c>
      <c r="E43" s="1">
        <f t="shared" si="16"/>
        <v>11070052.184799999</v>
      </c>
      <c r="F43" s="1">
        <f t="shared" si="16"/>
        <v>9261947.806499999</v>
      </c>
      <c r="G43" s="1">
        <f t="shared" si="16"/>
        <v>9123147.68</v>
      </c>
      <c r="H43" s="1">
        <f t="shared" si="16"/>
        <v>10073952.712000001</v>
      </c>
      <c r="I43" s="1">
        <f t="shared" si="16"/>
        <v>11796401.4</v>
      </c>
      <c r="J43" s="1">
        <f t="shared" si="16"/>
        <v>12329235.647</v>
      </c>
      <c r="K43" s="1">
        <f t="shared" si="16"/>
        <v>14014242.392</v>
      </c>
      <c r="L43" s="1">
        <f t="shared" si="16"/>
        <v>10956029.376</v>
      </c>
      <c r="M43" s="1">
        <f t="shared" si="16"/>
        <v>12079353.366</v>
      </c>
      <c r="N43" s="1">
        <f t="shared" si="16"/>
        <v>11681658.259</v>
      </c>
      <c r="O43" s="1">
        <f t="shared" si="16"/>
        <v>10270100.436</v>
      </c>
      <c r="P43" s="1">
        <f t="shared" si="16"/>
        <v>11478769.458</v>
      </c>
      <c r="Q43" s="30">
        <f t="shared" si="13"/>
        <v>134134890.71730001</v>
      </c>
      <c r="R43" s="30">
        <f t="shared" si="14"/>
        <v>11177907.559775</v>
      </c>
    </row>
    <row r="44" spans="4:18" ht="12.75">
      <c r="D44" s="6" t="s">
        <v>4</v>
      </c>
      <c r="E44" s="1">
        <f t="shared" si="16"/>
        <v>17456770.7196</v>
      </c>
      <c r="F44" s="1">
        <f t="shared" si="16"/>
        <v>15048633.4338</v>
      </c>
      <c r="G44" s="1">
        <f t="shared" si="16"/>
        <v>14596803.9</v>
      </c>
      <c r="H44" s="1">
        <f t="shared" si="16"/>
        <v>15887059.112</v>
      </c>
      <c r="I44" s="1">
        <f t="shared" si="16"/>
        <v>13196924.3</v>
      </c>
      <c r="J44" s="1">
        <f t="shared" si="16"/>
        <v>14316714.765</v>
      </c>
      <c r="K44" s="1">
        <f t="shared" si="16"/>
        <v>15089052.472</v>
      </c>
      <c r="L44" s="1">
        <f t="shared" si="16"/>
        <v>19059697.226</v>
      </c>
      <c r="M44" s="1">
        <f t="shared" si="16"/>
        <v>18369513.472</v>
      </c>
      <c r="N44" s="1">
        <f t="shared" si="16"/>
        <v>18327108.264</v>
      </c>
      <c r="O44" s="1">
        <f t="shared" si="16"/>
        <v>16886810.888</v>
      </c>
      <c r="P44" s="1">
        <f t="shared" si="16"/>
        <v>17923144.259999998</v>
      </c>
      <c r="Q44" s="30">
        <f t="shared" si="13"/>
        <v>196158232.81239998</v>
      </c>
      <c r="R44" s="30">
        <f t="shared" si="14"/>
        <v>16346519.401033333</v>
      </c>
    </row>
    <row r="45" spans="4:18" ht="12.75">
      <c r="D45" s="6" t="s">
        <v>5</v>
      </c>
      <c r="E45" s="1">
        <f t="shared" si="16"/>
        <v>80007.20999999999</v>
      </c>
      <c r="F45" s="1">
        <f t="shared" si="16"/>
        <v>83701.18</v>
      </c>
      <c r="G45" s="1">
        <f t="shared" si="16"/>
        <v>74028.88</v>
      </c>
      <c r="H45" s="1">
        <f t="shared" si="16"/>
        <v>71568.44</v>
      </c>
      <c r="I45" s="1">
        <f t="shared" si="16"/>
        <v>79141.88</v>
      </c>
      <c r="J45" s="1">
        <f t="shared" si="16"/>
        <v>91863.14000000001</v>
      </c>
      <c r="K45" s="1">
        <f t="shared" si="16"/>
        <v>90179.58</v>
      </c>
      <c r="L45" s="1">
        <f t="shared" si="16"/>
        <v>93962.42</v>
      </c>
      <c r="M45" s="1">
        <f t="shared" si="16"/>
        <v>95561</v>
      </c>
      <c r="N45" s="1">
        <f t="shared" si="16"/>
        <v>91773.53</v>
      </c>
      <c r="O45" s="1">
        <f t="shared" si="16"/>
        <v>96903.19</v>
      </c>
      <c r="P45" s="1">
        <f t="shared" si="16"/>
        <v>90246.04000000001</v>
      </c>
      <c r="Q45" s="30">
        <f t="shared" si="13"/>
        <v>1038936.49</v>
      </c>
      <c r="R45" s="30">
        <f t="shared" si="14"/>
        <v>86578.04083333333</v>
      </c>
    </row>
    <row r="46" spans="1:18" ht="12.75">
      <c r="A46" s="11"/>
      <c r="B46" s="11"/>
      <c r="C46" s="11"/>
      <c r="D46" s="11" t="s">
        <v>11</v>
      </c>
      <c r="E46" s="1">
        <f t="shared" si="16"/>
        <v>84303.38</v>
      </c>
      <c r="F46" s="1">
        <f t="shared" si="16"/>
        <v>81803.25</v>
      </c>
      <c r="G46" s="1">
        <f t="shared" si="16"/>
        <v>77566.57</v>
      </c>
      <c r="H46" s="1">
        <f t="shared" si="16"/>
        <v>78979.66</v>
      </c>
      <c r="I46" s="1">
        <f t="shared" si="16"/>
        <v>79375.14</v>
      </c>
      <c r="J46" s="1">
        <f t="shared" si="16"/>
        <v>97196.42</v>
      </c>
      <c r="K46" s="1">
        <f t="shared" si="16"/>
        <v>96992.84</v>
      </c>
      <c r="L46" s="1">
        <f t="shared" si="16"/>
        <v>107413.42</v>
      </c>
      <c r="M46" s="1">
        <f t="shared" si="16"/>
        <v>99612.76000000001</v>
      </c>
      <c r="N46" s="1">
        <f t="shared" si="16"/>
        <v>92716.67</v>
      </c>
      <c r="O46" s="1">
        <f t="shared" si="16"/>
        <v>91634.53</v>
      </c>
      <c r="P46" s="1">
        <f t="shared" si="16"/>
        <v>90836.34</v>
      </c>
      <c r="Q46" s="30">
        <f t="shared" si="13"/>
        <v>1078430.9800000002</v>
      </c>
      <c r="R46" s="30">
        <f t="shared" si="14"/>
        <v>89869.24833333335</v>
      </c>
    </row>
    <row r="47" spans="1:18" ht="13.5" thickBot="1">
      <c r="A47" s="15"/>
      <c r="B47" s="15"/>
      <c r="C47" s="15"/>
      <c r="D47" s="1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31"/>
      <c r="R47" s="32"/>
    </row>
    <row r="48" ht="13.5" thickTop="1">
      <c r="R48" s="30"/>
    </row>
    <row r="52" spans="1:18" s="1" customFormat="1" ht="12.75">
      <c r="A52" s="5"/>
      <c r="B52" s="5"/>
      <c r="C52" s="5"/>
      <c r="D52" s="5"/>
      <c r="Q52" s="30"/>
      <c r="R52" s="30"/>
    </row>
    <row r="53" spans="1:18" s="1" customFormat="1" ht="12.75">
      <c r="A53" s="5"/>
      <c r="B53" s="5"/>
      <c r="C53" s="5"/>
      <c r="D53" s="5"/>
      <c r="Q53" s="30"/>
      <c r="R53" s="30"/>
    </row>
    <row r="54" spans="1:18" s="1" customFormat="1" ht="12.75">
      <c r="A54" s="5"/>
      <c r="B54" s="5"/>
      <c r="C54" s="5"/>
      <c r="D54" s="5"/>
      <c r="Q54" s="30"/>
      <c r="R54" s="30"/>
    </row>
    <row r="55" spans="1:18" s="1" customFormat="1" ht="12.75">
      <c r="A55" s="5"/>
      <c r="B55" s="5"/>
      <c r="C55" s="5"/>
      <c r="D55" s="5"/>
      <c r="Q55" s="30"/>
      <c r="R55" s="30"/>
    </row>
    <row r="56" spans="1:18" s="1" customFormat="1" ht="12.75">
      <c r="A56" s="5"/>
      <c r="B56" s="5"/>
      <c r="C56" s="5"/>
      <c r="D56" s="5"/>
      <c r="Q56" s="30"/>
      <c r="R56" s="30"/>
    </row>
    <row r="57" spans="1:18" s="1" customFormat="1" ht="12.75">
      <c r="A57" s="5"/>
      <c r="B57" s="5"/>
      <c r="C57" s="5"/>
      <c r="D57" s="5"/>
      <c r="Q57" s="30"/>
      <c r="R57" s="30"/>
    </row>
    <row r="58" spans="1:18" s="1" customFormat="1" ht="12.75">
      <c r="A58" s="5"/>
      <c r="B58" s="5"/>
      <c r="C58" s="5"/>
      <c r="D58" s="5"/>
      <c r="Q58" s="30"/>
      <c r="R58" s="30"/>
    </row>
    <row r="65" spans="1:17" ht="12.75">
      <c r="A65" s="7"/>
      <c r="B65" s="7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30"/>
    </row>
    <row r="96" spans="5:17" ht="12.75"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30"/>
    </row>
    <row r="112" spans="5:17" ht="12.75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30"/>
    </row>
    <row r="151" spans="5:17" ht="12.75"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30"/>
    </row>
    <row r="152" spans="5:17" ht="12.75"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30"/>
    </row>
    <row r="153" spans="5:17" ht="12.75"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30"/>
    </row>
    <row r="154" spans="5:17" ht="12.75"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30"/>
    </row>
    <row r="155" spans="5:17" ht="12.75"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30"/>
    </row>
    <row r="156" spans="5:17" ht="12.75"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30"/>
    </row>
    <row r="157" spans="1:17" ht="12.75">
      <c r="A157" s="7"/>
      <c r="B157" s="7"/>
      <c r="D157" s="7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30"/>
    </row>
    <row r="158" spans="1:17" ht="12.75">
      <c r="A158" s="9"/>
      <c r="B158" s="9"/>
      <c r="D158" s="7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30"/>
    </row>
    <row r="159" spans="1:17" ht="12.75">
      <c r="A159" s="7"/>
      <c r="B159" s="7"/>
      <c r="D159" s="7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30"/>
    </row>
    <row r="160" spans="1:4" ht="12.75">
      <c r="A160" s="7"/>
      <c r="B160" s="7"/>
      <c r="D160" s="7"/>
    </row>
    <row r="161" spans="1:4" ht="12.75">
      <c r="A161" s="7"/>
      <c r="B161" s="7"/>
      <c r="D161" s="7"/>
    </row>
    <row r="162" spans="1:4" ht="12.75">
      <c r="A162" s="9"/>
      <c r="B162" s="9"/>
      <c r="D162" s="7"/>
    </row>
    <row r="163" spans="1:4" ht="12.75">
      <c r="A163" s="7"/>
      <c r="B163" s="7"/>
      <c r="D163" s="7"/>
    </row>
    <row r="164" spans="1:4" ht="12.75">
      <c r="A164" s="7"/>
      <c r="B164" s="7"/>
      <c r="D164" s="7"/>
    </row>
    <row r="165" spans="1:4" ht="12.75">
      <c r="A165" s="7"/>
      <c r="B165" s="7"/>
      <c r="D165" s="7"/>
    </row>
    <row r="166" spans="1:4" ht="12.75">
      <c r="A166" s="9"/>
      <c r="B166" s="9"/>
      <c r="D166" s="7"/>
    </row>
    <row r="167" spans="1:4" ht="12.75">
      <c r="A167" s="7"/>
      <c r="B167" s="7"/>
      <c r="D167" s="7"/>
    </row>
    <row r="172" spans="1:4" ht="12.75">
      <c r="A172" s="7"/>
      <c r="B172" s="7"/>
      <c r="D172" s="7"/>
    </row>
    <row r="173" spans="1:4" ht="12.75">
      <c r="A173" s="9"/>
      <c r="B173" s="9"/>
      <c r="D173" s="7"/>
    </row>
    <row r="174" spans="1:4" ht="12.75">
      <c r="A174" s="7"/>
      <c r="B174" s="7"/>
      <c r="D174" s="7"/>
    </row>
    <row r="175" spans="1:4" ht="12.75">
      <c r="A175" s="7"/>
      <c r="B175" s="7"/>
      <c r="D175" s="7"/>
    </row>
    <row r="176" spans="1:4" ht="12.75">
      <c r="A176" s="7"/>
      <c r="B176" s="7"/>
      <c r="D176" s="7"/>
    </row>
    <row r="177" spans="1:4" ht="12.75">
      <c r="A177" s="9"/>
      <c r="B177" s="9"/>
      <c r="D177" s="7"/>
    </row>
    <row r="178" spans="1:4" ht="12.75">
      <c r="A178" s="7"/>
      <c r="B178" s="7"/>
      <c r="D178" s="7"/>
    </row>
    <row r="179" spans="1:4" ht="12.75">
      <c r="A179" s="7"/>
      <c r="B179" s="7"/>
      <c r="D179" s="7"/>
    </row>
    <row r="180" spans="1:4" ht="12.75">
      <c r="A180" s="7"/>
      <c r="B180" s="7"/>
      <c r="D180" s="7"/>
    </row>
    <row r="181" spans="1:4" ht="12.75">
      <c r="A181" s="9"/>
      <c r="B181" s="9"/>
      <c r="D181" s="7"/>
    </row>
    <row r="182" spans="1:4" ht="12.75">
      <c r="A182" s="7"/>
      <c r="B182" s="7"/>
      <c r="D182" s="7"/>
    </row>
    <row r="183" spans="1:4" ht="12.75">
      <c r="A183" s="7"/>
      <c r="B183" s="7"/>
      <c r="D183" s="7"/>
    </row>
    <row r="184" spans="1:4" ht="12.75">
      <c r="A184" s="7"/>
      <c r="B184" s="7"/>
      <c r="D184" s="7"/>
    </row>
    <row r="185" spans="1:4" ht="12.75">
      <c r="A185" s="9"/>
      <c r="B185" s="9"/>
      <c r="D185" s="7"/>
    </row>
    <row r="186" spans="1:4" ht="12.75">
      <c r="A186" s="7"/>
      <c r="B186" s="7"/>
      <c r="D186" s="7"/>
    </row>
    <row r="187" spans="1:4" ht="12.75">
      <c r="A187" s="7"/>
      <c r="B187" s="7"/>
      <c r="D187" s="7"/>
    </row>
    <row r="188" spans="1:4" ht="12.75">
      <c r="A188" s="7"/>
      <c r="B188" s="7"/>
      <c r="D188" s="7"/>
    </row>
    <row r="189" spans="1:4" ht="12.75">
      <c r="A189" s="9"/>
      <c r="B189" s="9"/>
      <c r="D189" s="7"/>
    </row>
    <row r="190" spans="1:4" ht="12.75">
      <c r="A190" s="7"/>
      <c r="B190" s="7"/>
      <c r="D190" s="7"/>
    </row>
    <row r="191" spans="1:4" ht="12.75">
      <c r="A191" s="7"/>
      <c r="B191" s="7"/>
      <c r="D191" s="7"/>
    </row>
    <row r="192" spans="1:4" ht="12.75">
      <c r="A192" s="9"/>
      <c r="B192" s="9"/>
      <c r="D192" s="7"/>
    </row>
    <row r="193" spans="1:4" ht="12.75">
      <c r="A193" s="7"/>
      <c r="B193" s="7"/>
      <c r="D193" s="7"/>
    </row>
    <row r="197" spans="1:4" ht="12.75">
      <c r="A197" s="7"/>
      <c r="B197" s="7"/>
      <c r="D197" s="7"/>
    </row>
    <row r="198" spans="1:4" ht="12.75">
      <c r="A198" s="9"/>
      <c r="B198" s="9"/>
      <c r="D198" s="7"/>
    </row>
    <row r="199" spans="1:4" ht="12.75">
      <c r="A199" s="7"/>
      <c r="B199" s="7"/>
      <c r="D199" s="7"/>
    </row>
    <row r="203" spans="1:4" ht="12.75">
      <c r="A203" s="7"/>
      <c r="B203" s="7"/>
      <c r="D203" s="7"/>
    </row>
    <row r="204" spans="1:4" ht="12.75">
      <c r="A204" s="9"/>
      <c r="B204" s="9"/>
      <c r="D204" s="7"/>
    </row>
    <row r="205" spans="1:4" ht="12.75">
      <c r="A205" s="7"/>
      <c r="B205" s="7"/>
      <c r="D205" s="7"/>
    </row>
    <row r="206" spans="1:4" ht="12.75">
      <c r="A206" s="7"/>
      <c r="B206" s="7"/>
      <c r="D206" s="7"/>
    </row>
    <row r="207" spans="1:4" ht="12.75">
      <c r="A207" s="9"/>
      <c r="B207" s="9"/>
      <c r="D207" s="7"/>
    </row>
    <row r="208" spans="1:4" ht="12.75">
      <c r="A208" s="7"/>
      <c r="B208" s="7"/>
      <c r="D208" s="7"/>
    </row>
    <row r="209" spans="1:4" ht="12.75">
      <c r="A209" s="7"/>
      <c r="B209" s="7"/>
      <c r="D209" s="7"/>
    </row>
    <row r="211" spans="1:4" ht="12.75">
      <c r="A211" s="8"/>
      <c r="B211" s="8"/>
      <c r="D211" s="8"/>
    </row>
    <row r="212" spans="1:4" ht="12.75">
      <c r="A212" s="8"/>
      <c r="B212" s="8"/>
      <c r="D212" s="8"/>
    </row>
    <row r="219" spans="1:4" ht="12.75">
      <c r="A219" s="7"/>
      <c r="B219" s="7"/>
      <c r="D219" s="7"/>
    </row>
    <row r="220" spans="1:4" ht="12.75">
      <c r="A220" s="9"/>
      <c r="B220" s="9"/>
      <c r="D220" s="7"/>
    </row>
    <row r="221" spans="1:4" ht="12.75">
      <c r="A221" s="7"/>
      <c r="B221" s="7"/>
      <c r="D221" s="7"/>
    </row>
    <row r="222" spans="1:4" ht="12.75">
      <c r="A222" s="7"/>
      <c r="B222" s="7"/>
      <c r="D222" s="7"/>
    </row>
    <row r="224" spans="1:4" ht="12.75">
      <c r="A224" s="7"/>
      <c r="B224" s="7"/>
      <c r="D224" s="7"/>
    </row>
    <row r="225" spans="1:4" ht="12.75">
      <c r="A225" s="9"/>
      <c r="B225" s="9"/>
      <c r="D225" s="7"/>
    </row>
    <row r="226" spans="1:4" ht="12.75">
      <c r="A226" s="7"/>
      <c r="B226" s="7"/>
      <c r="D226" s="7"/>
    </row>
    <row r="227" spans="1:4" ht="12.75">
      <c r="A227" s="7"/>
      <c r="B227" s="7"/>
      <c r="D227" s="7"/>
    </row>
    <row r="228" spans="1:4" ht="12.75">
      <c r="A228" s="7"/>
      <c r="B228" s="7"/>
      <c r="D228" s="7"/>
    </row>
    <row r="229" spans="1:4" ht="12.75">
      <c r="A229" s="7"/>
      <c r="B229" s="7"/>
      <c r="D229" s="7"/>
    </row>
    <row r="230" spans="1:4" ht="12.75">
      <c r="A230" s="7"/>
      <c r="B230" s="7"/>
      <c r="D230" s="7"/>
    </row>
    <row r="231" spans="1:4" ht="12.75">
      <c r="A231" s="7"/>
      <c r="B231" s="7"/>
      <c r="D231" s="7"/>
    </row>
    <row r="232" spans="1:4" ht="12.75">
      <c r="A232" s="7"/>
      <c r="B232" s="7"/>
      <c r="D232" s="7"/>
    </row>
    <row r="234" spans="1:2" ht="12.75">
      <c r="A234" s="7"/>
      <c r="B234" s="7"/>
    </row>
    <row r="235" spans="1:2" ht="12.75">
      <c r="A235" s="7"/>
      <c r="B235" s="7"/>
    </row>
    <row r="236" spans="1:2" ht="12.75">
      <c r="A236" s="7"/>
      <c r="B236" s="7"/>
    </row>
    <row r="237" spans="1:2" ht="12.75">
      <c r="A237" s="7"/>
      <c r="B237" s="7"/>
    </row>
    <row r="238" spans="1:2" ht="12.75">
      <c r="A238" s="7"/>
      <c r="B238" s="7"/>
    </row>
    <row r="239" ht="12.75">
      <c r="D239" s="7"/>
    </row>
    <row r="240" spans="1:4" ht="12.75">
      <c r="A240" s="7"/>
      <c r="B240" s="7"/>
      <c r="D240" s="7"/>
    </row>
    <row r="241" spans="1:4" ht="12.75">
      <c r="A241" s="7"/>
      <c r="B241" s="7"/>
      <c r="D241" s="7"/>
    </row>
    <row r="242" ht="12.75">
      <c r="D242" s="7"/>
    </row>
    <row r="243" ht="12.75">
      <c r="D243" s="7"/>
    </row>
    <row r="244" ht="12.75">
      <c r="D244" s="7"/>
    </row>
    <row r="245" ht="12.75">
      <c r="D245" s="7"/>
    </row>
    <row r="246" ht="12.75">
      <c r="D246" s="7"/>
    </row>
    <row r="247" ht="12.75">
      <c r="D247" s="7"/>
    </row>
    <row r="248" ht="12.75">
      <c r="D248" s="7"/>
    </row>
    <row r="249" ht="12.75">
      <c r="D249" s="7"/>
    </row>
    <row r="250" spans="1:4" ht="12.75">
      <c r="A250" s="7"/>
      <c r="B250" s="7"/>
      <c r="D250" s="7"/>
    </row>
    <row r="251" spans="1:4" ht="12.75">
      <c r="A251" s="7"/>
      <c r="B251" s="7"/>
      <c r="D251" s="7"/>
    </row>
    <row r="252" ht="12.75">
      <c r="D252" s="7"/>
    </row>
    <row r="253" ht="12.75">
      <c r="D253" s="7"/>
    </row>
    <row r="254" spans="1:4" ht="12.75">
      <c r="A254" s="7"/>
      <c r="B254" s="7"/>
      <c r="D254" s="7"/>
    </row>
    <row r="255" spans="1:4" ht="12.75">
      <c r="A255" s="7"/>
      <c r="B255" s="7"/>
      <c r="D255" s="7"/>
    </row>
    <row r="256" ht="12.75">
      <c r="D256" s="7"/>
    </row>
    <row r="257" ht="12.75">
      <c r="D257" s="7"/>
    </row>
    <row r="258" ht="12.75">
      <c r="D258" s="7"/>
    </row>
    <row r="259" ht="12.75">
      <c r="D259" s="7"/>
    </row>
    <row r="260" ht="12.75">
      <c r="D260" s="7"/>
    </row>
    <row r="261" ht="12.75">
      <c r="D261" s="7"/>
    </row>
    <row r="262" ht="12.75">
      <c r="D262" s="7"/>
    </row>
    <row r="263" ht="12.75">
      <c r="D263" s="7"/>
    </row>
    <row r="264" ht="12.75">
      <c r="D264" s="7"/>
    </row>
    <row r="265" spans="1:4" ht="12.75">
      <c r="A265" s="7"/>
      <c r="B265" s="7"/>
      <c r="D265" s="7"/>
    </row>
    <row r="266" spans="1:4" ht="12.75">
      <c r="A266" s="7"/>
      <c r="B266" s="7"/>
      <c r="D266" s="7"/>
    </row>
    <row r="267" spans="1:4" ht="12.75">
      <c r="A267" s="7"/>
      <c r="B267" s="7"/>
      <c r="D267" s="7"/>
    </row>
  </sheetData>
  <printOptions/>
  <pageMargins left="0.75" right="0.75" top="0.51" bottom="0.49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7"/>
  <sheetViews>
    <sheetView workbookViewId="0" topLeftCell="A1">
      <pane ySplit="5" topLeftCell="BM26" activePane="bottomLeft" state="frozen"/>
      <selection pane="topLeft" activeCell="A1" sqref="A1"/>
      <selection pane="bottomLeft" activeCell="A41" sqref="A41"/>
    </sheetView>
  </sheetViews>
  <sheetFormatPr defaultColWidth="9.140625" defaultRowHeight="12.75"/>
  <cols>
    <col min="1" max="1" width="27.28125" style="6" customWidth="1"/>
    <col min="2" max="2" width="10.8515625" style="6" customWidth="1"/>
    <col min="3" max="3" width="9.140625" style="6" customWidth="1"/>
    <col min="4" max="4" width="7.57421875" style="6" bestFit="1" customWidth="1"/>
    <col min="5" max="5" width="13.00390625" style="0" customWidth="1"/>
    <col min="6" max="6" width="13.28125" style="0" customWidth="1"/>
    <col min="7" max="7" width="12.00390625" style="0" customWidth="1"/>
    <col min="8" max="8" width="12.28125" style="0" customWidth="1"/>
    <col min="9" max="13" width="11.57421875" style="0" customWidth="1"/>
    <col min="14" max="14" width="14.140625" style="4" customWidth="1"/>
    <col min="15" max="15" width="11.140625" style="4" bestFit="1" customWidth="1"/>
  </cols>
  <sheetData>
    <row r="1" spans="1:2" ht="12.75">
      <c r="A1" s="4" t="s">
        <v>14</v>
      </c>
      <c r="B1" s="4"/>
    </row>
    <row r="2" spans="1:2" ht="12.75">
      <c r="A2" s="4"/>
      <c r="B2" s="4"/>
    </row>
    <row r="3" spans="1:2" ht="15">
      <c r="A3" s="3" t="s">
        <v>22</v>
      </c>
      <c r="B3" s="7"/>
    </row>
    <row r="4" spans="1:2" ht="12.75">
      <c r="A4" s="4"/>
      <c r="B4" s="4"/>
    </row>
    <row r="5" spans="1:15" s="2" customFormat="1" ht="13.5" thickBot="1">
      <c r="A5" s="19"/>
      <c r="B5" s="22" t="s">
        <v>16</v>
      </c>
      <c r="C5" s="20" t="s">
        <v>21</v>
      </c>
      <c r="D5" s="19"/>
      <c r="E5" s="16">
        <v>37257</v>
      </c>
      <c r="F5" s="16">
        <v>37288</v>
      </c>
      <c r="G5" s="16">
        <v>37316</v>
      </c>
      <c r="H5" s="16">
        <v>37347</v>
      </c>
      <c r="I5" s="16">
        <v>37377</v>
      </c>
      <c r="J5" s="16">
        <v>37408</v>
      </c>
      <c r="K5" s="16">
        <v>37438</v>
      </c>
      <c r="L5" s="16">
        <v>37469</v>
      </c>
      <c r="M5" s="16">
        <v>37500</v>
      </c>
      <c r="N5" s="28" t="s">
        <v>9</v>
      </c>
      <c r="O5" s="28" t="s">
        <v>15</v>
      </c>
    </row>
    <row r="6" spans="1:15" s="4" customFormat="1" ht="13.5" thickTop="1">
      <c r="A6" s="11" t="s">
        <v>6</v>
      </c>
      <c r="B6" s="23"/>
      <c r="C6" s="21"/>
      <c r="D6" s="11"/>
      <c r="E6" s="5"/>
      <c r="F6" s="5"/>
      <c r="G6" s="5"/>
      <c r="H6" s="5"/>
      <c r="I6" s="5"/>
      <c r="J6" s="5"/>
      <c r="K6" s="5"/>
      <c r="L6" s="5"/>
      <c r="M6" s="5"/>
      <c r="N6" s="30"/>
      <c r="O6" s="30"/>
    </row>
    <row r="7" spans="1:15" s="4" customFormat="1" ht="12.75">
      <c r="A7" s="7"/>
      <c r="B7" s="9" t="s">
        <v>17</v>
      </c>
      <c r="C7" s="6" t="s">
        <v>0</v>
      </c>
      <c r="D7" s="7" t="s">
        <v>8</v>
      </c>
      <c r="E7" s="25">
        <v>24</v>
      </c>
      <c r="F7" s="25">
        <v>24</v>
      </c>
      <c r="G7" s="25">
        <v>24</v>
      </c>
      <c r="H7" s="25">
        <v>24</v>
      </c>
      <c r="I7" s="25">
        <v>24</v>
      </c>
      <c r="J7">
        <v>24</v>
      </c>
      <c r="K7">
        <v>24</v>
      </c>
      <c r="L7">
        <v>25</v>
      </c>
      <c r="M7">
        <v>25</v>
      </c>
      <c r="N7" s="30">
        <f aca="true" t="shared" si="0" ref="N7:N14">SUM(E7:M7)</f>
        <v>218</v>
      </c>
      <c r="O7" s="30">
        <f aca="true" t="shared" si="1" ref="O7:O14">AVERAGE(E7:M7)</f>
        <v>24.22222222222222</v>
      </c>
    </row>
    <row r="8" spans="1:15" s="4" customFormat="1" ht="12.75">
      <c r="A8" s="7"/>
      <c r="B8" s="9"/>
      <c r="C8" s="6"/>
      <c r="D8" s="6" t="s">
        <v>10</v>
      </c>
      <c r="E8" s="5">
        <f>+E9+E10+E11</f>
        <v>12585199</v>
      </c>
      <c r="F8" s="5">
        <f aca="true" t="shared" si="2" ref="F8:M8">+F9+F10+F11</f>
        <v>11737046</v>
      </c>
      <c r="G8" s="5">
        <f t="shared" si="2"/>
        <v>12917975</v>
      </c>
      <c r="H8" s="5">
        <f t="shared" si="2"/>
        <v>12317341</v>
      </c>
      <c r="I8" s="5">
        <f t="shared" si="2"/>
        <v>12743412</v>
      </c>
      <c r="J8" s="5">
        <f t="shared" si="2"/>
        <v>12225096</v>
      </c>
      <c r="K8" s="5">
        <f t="shared" si="2"/>
        <v>13299965</v>
      </c>
      <c r="L8" s="5">
        <f t="shared" si="2"/>
        <v>15241761</v>
      </c>
      <c r="M8" s="54">
        <f t="shared" si="2"/>
        <v>13728595.1</v>
      </c>
      <c r="N8" s="52">
        <f t="shared" si="0"/>
        <v>116796390.1</v>
      </c>
      <c r="O8" s="52">
        <f t="shared" si="1"/>
        <v>12977376.677777776</v>
      </c>
    </row>
    <row r="9" spans="1:15" s="4" customFormat="1" ht="12.75">
      <c r="A9" s="7"/>
      <c r="B9" s="9"/>
      <c r="C9" s="6"/>
      <c r="D9" s="6" t="s">
        <v>2</v>
      </c>
      <c r="E9" s="5">
        <v>3697106</v>
      </c>
      <c r="F9" s="5">
        <v>3448953</v>
      </c>
      <c r="G9" s="5">
        <v>3800849</v>
      </c>
      <c r="H9" s="5">
        <v>3717601</v>
      </c>
      <c r="I9" s="5">
        <v>4120375</v>
      </c>
      <c r="J9" s="5">
        <v>3537293</v>
      </c>
      <c r="K9" s="5">
        <v>4120063</v>
      </c>
      <c r="L9" s="5">
        <v>4621734</v>
      </c>
      <c r="M9" s="5">
        <v>3945262.42806</v>
      </c>
      <c r="N9" s="30">
        <f t="shared" si="0"/>
        <v>35009236.42806</v>
      </c>
      <c r="O9" s="30">
        <f t="shared" si="1"/>
        <v>3889915.1586733335</v>
      </c>
    </row>
    <row r="10" spans="1:15" s="4" customFormat="1" ht="12.75">
      <c r="A10" s="7"/>
      <c r="B10" s="9"/>
      <c r="C10" s="6"/>
      <c r="D10" s="6" t="s">
        <v>3</v>
      </c>
      <c r="E10" s="5">
        <v>3700172</v>
      </c>
      <c r="F10" s="5">
        <v>3438223</v>
      </c>
      <c r="G10" s="5">
        <v>3766651</v>
      </c>
      <c r="H10" s="5">
        <v>3528056</v>
      </c>
      <c r="I10" s="5">
        <v>3520791</v>
      </c>
      <c r="J10" s="5">
        <v>3667794</v>
      </c>
      <c r="K10" s="5">
        <v>3754777</v>
      </c>
      <c r="L10" s="5">
        <v>4387086</v>
      </c>
      <c r="M10" s="5">
        <v>4184128.01272</v>
      </c>
      <c r="N10" s="30">
        <f t="shared" si="0"/>
        <v>33947678.01272</v>
      </c>
      <c r="O10" s="30">
        <f t="shared" si="1"/>
        <v>3771964.223635556</v>
      </c>
    </row>
    <row r="11" spans="1:15" s="4" customFormat="1" ht="12.75">
      <c r="A11" s="7"/>
      <c r="B11" s="9"/>
      <c r="C11" s="6"/>
      <c r="D11" s="6" t="s">
        <v>4</v>
      </c>
      <c r="E11" s="5">
        <v>5187921</v>
      </c>
      <c r="F11" s="5">
        <v>4849870</v>
      </c>
      <c r="G11" s="5">
        <v>5350475</v>
      </c>
      <c r="H11" s="5">
        <v>5071684</v>
      </c>
      <c r="I11" s="5">
        <v>5102246</v>
      </c>
      <c r="J11" s="5">
        <v>5020009</v>
      </c>
      <c r="K11" s="5">
        <v>5425125</v>
      </c>
      <c r="L11" s="5">
        <v>6232941</v>
      </c>
      <c r="M11" s="5">
        <v>5599204.65922</v>
      </c>
      <c r="N11" s="30">
        <f t="shared" si="0"/>
        <v>47839475.65922</v>
      </c>
      <c r="O11" s="30">
        <f t="shared" si="1"/>
        <v>5315497.295468889</v>
      </c>
    </row>
    <row r="12" spans="1:15" s="4" customFormat="1" ht="12.75">
      <c r="A12" s="7"/>
      <c r="B12" s="9"/>
      <c r="C12" s="6"/>
      <c r="D12" s="6" t="s">
        <v>5</v>
      </c>
      <c r="E12" s="5">
        <v>24157.56</v>
      </c>
      <c r="F12" s="5">
        <v>24643.76</v>
      </c>
      <c r="G12" s="5">
        <v>24479.58</v>
      </c>
      <c r="H12" s="5">
        <v>25120.18</v>
      </c>
      <c r="I12" s="5">
        <v>25519.84</v>
      </c>
      <c r="J12" s="5">
        <v>26250.58</v>
      </c>
      <c r="K12" s="5">
        <v>28898.82</v>
      </c>
      <c r="L12" s="5">
        <v>29517.42</v>
      </c>
      <c r="M12" s="5">
        <v>31206.54</v>
      </c>
      <c r="N12" s="30">
        <f t="shared" si="0"/>
        <v>239794.28</v>
      </c>
      <c r="O12" s="30">
        <f t="shared" si="1"/>
        <v>26643.80888888889</v>
      </c>
    </row>
    <row r="13" spans="1:15" s="4" customFormat="1" ht="12.75">
      <c r="A13" s="6"/>
      <c r="C13" s="6"/>
      <c r="D13" s="6" t="s">
        <v>11</v>
      </c>
      <c r="E13" s="5">
        <v>23910.96</v>
      </c>
      <c r="F13" s="5">
        <v>24543.22</v>
      </c>
      <c r="G13" s="5">
        <v>24375.02</v>
      </c>
      <c r="H13" s="5">
        <v>25334.08</v>
      </c>
      <c r="I13" s="5">
        <v>25521.26</v>
      </c>
      <c r="J13" s="5">
        <v>26360.14</v>
      </c>
      <c r="K13" s="5">
        <v>29435.84</v>
      </c>
      <c r="L13" s="5">
        <v>29522.92</v>
      </c>
      <c r="M13" s="5">
        <v>31195.24</v>
      </c>
      <c r="N13" s="30">
        <f t="shared" si="0"/>
        <v>240198.68</v>
      </c>
      <c r="O13" s="30">
        <f t="shared" si="1"/>
        <v>26688.742222222223</v>
      </c>
    </row>
    <row r="14" spans="1:15" ht="12.75">
      <c r="A14" s="33" t="s">
        <v>7</v>
      </c>
      <c r="B14" s="9"/>
      <c r="E14" s="1"/>
      <c r="F14" s="1"/>
      <c r="G14" s="1"/>
      <c r="H14" s="1"/>
      <c r="I14" s="1"/>
      <c r="J14" s="1"/>
      <c r="K14" s="1"/>
      <c r="L14" s="1"/>
      <c r="M14" s="1"/>
      <c r="N14" s="30"/>
      <c r="O14" s="30"/>
    </row>
    <row r="15" spans="2:15" ht="12.75">
      <c r="B15" s="9"/>
      <c r="C15" s="6" t="s">
        <v>1</v>
      </c>
      <c r="D15" s="7" t="s">
        <v>8</v>
      </c>
      <c r="E15" s="1">
        <v>6</v>
      </c>
      <c r="F15" s="1">
        <v>6</v>
      </c>
      <c r="G15" s="1">
        <v>6</v>
      </c>
      <c r="H15" s="1">
        <v>6</v>
      </c>
      <c r="I15" s="1">
        <v>6</v>
      </c>
      <c r="J15" s="1">
        <v>6</v>
      </c>
      <c r="K15" s="1">
        <v>6</v>
      </c>
      <c r="L15" s="1">
        <v>6</v>
      </c>
      <c r="M15" s="1">
        <v>6</v>
      </c>
      <c r="N15" s="30">
        <f aca="true" t="shared" si="3" ref="N15:N22">SUM(E15:M15)</f>
        <v>54</v>
      </c>
      <c r="O15" s="30">
        <f aca="true" t="shared" si="4" ref="O15:O22">AVERAGE(E15:M15)</f>
        <v>6</v>
      </c>
    </row>
    <row r="16" spans="1:15" ht="12.75">
      <c r="A16" s="7"/>
      <c r="B16" s="9" t="s">
        <v>18</v>
      </c>
      <c r="D16" s="6" t="s">
        <v>10</v>
      </c>
      <c r="E16" s="54">
        <f>+E17+E18+E19</f>
        <v>2835550</v>
      </c>
      <c r="F16" s="54">
        <f aca="true" t="shared" si="5" ref="F16:M16">+F17+F18+F19</f>
        <v>2560565</v>
      </c>
      <c r="G16" s="54">
        <f t="shared" si="5"/>
        <v>2687262</v>
      </c>
      <c r="H16" s="54">
        <f t="shared" si="5"/>
        <v>2494880</v>
      </c>
      <c r="I16" s="54">
        <f t="shared" si="5"/>
        <v>2794807</v>
      </c>
      <c r="J16" s="54">
        <f t="shared" si="5"/>
        <v>2965823</v>
      </c>
      <c r="K16" s="1">
        <f t="shared" si="5"/>
        <v>3492000</v>
      </c>
      <c r="L16" s="1">
        <f t="shared" si="5"/>
        <v>3711250</v>
      </c>
      <c r="M16" s="54">
        <f t="shared" si="5"/>
        <v>2969502</v>
      </c>
      <c r="N16" s="55">
        <f t="shared" si="3"/>
        <v>26511639</v>
      </c>
      <c r="O16" s="55">
        <f t="shared" si="4"/>
        <v>2945737.6666666665</v>
      </c>
    </row>
    <row r="17" spans="1:15" ht="12.75">
      <c r="A17" s="7"/>
      <c r="B17" s="9"/>
      <c r="D17" s="6" t="s">
        <v>2</v>
      </c>
      <c r="E17" s="1">
        <v>793450</v>
      </c>
      <c r="F17" s="1">
        <v>734565</v>
      </c>
      <c r="G17" s="1">
        <v>776012</v>
      </c>
      <c r="H17" s="1">
        <v>726780</v>
      </c>
      <c r="I17" s="1">
        <v>831707</v>
      </c>
      <c r="J17" s="1">
        <v>800173</v>
      </c>
      <c r="K17" s="1">
        <v>996700</v>
      </c>
      <c r="L17" s="1">
        <v>1085800</v>
      </c>
      <c r="M17" s="1">
        <v>810846.0468</v>
      </c>
      <c r="N17" s="30">
        <f t="shared" si="3"/>
        <v>7556033.0468</v>
      </c>
      <c r="O17" s="30">
        <f t="shared" si="4"/>
        <v>839559.2274222221</v>
      </c>
    </row>
    <row r="18" spans="1:15" ht="12.75">
      <c r="A18" s="7"/>
      <c r="B18" s="9"/>
      <c r="D18" s="6" t="s">
        <v>3</v>
      </c>
      <c r="E18" s="1">
        <v>842900</v>
      </c>
      <c r="F18" s="1">
        <v>744750</v>
      </c>
      <c r="G18" s="1">
        <v>764000</v>
      </c>
      <c r="H18" s="1">
        <v>740150</v>
      </c>
      <c r="I18" s="1">
        <v>824700</v>
      </c>
      <c r="J18" s="1">
        <v>925800</v>
      </c>
      <c r="K18" s="1">
        <v>1006050</v>
      </c>
      <c r="L18" s="1">
        <v>1076350</v>
      </c>
      <c r="M18" s="1">
        <v>920314.1052</v>
      </c>
      <c r="N18" s="30">
        <f t="shared" si="3"/>
        <v>7845014.1052</v>
      </c>
      <c r="O18" s="30">
        <f t="shared" si="4"/>
        <v>871668.2339111111</v>
      </c>
    </row>
    <row r="19" spans="1:15" ht="12.75">
      <c r="A19" s="7"/>
      <c r="B19" s="9"/>
      <c r="D19" s="6" t="s">
        <v>4</v>
      </c>
      <c r="E19" s="1">
        <v>1199200</v>
      </c>
      <c r="F19" s="1">
        <v>1081250</v>
      </c>
      <c r="G19" s="1">
        <v>1147250</v>
      </c>
      <c r="H19" s="1">
        <v>1027950</v>
      </c>
      <c r="I19" s="1">
        <v>1138400</v>
      </c>
      <c r="J19" s="1">
        <v>1239850</v>
      </c>
      <c r="K19" s="1">
        <v>1489250</v>
      </c>
      <c r="L19" s="1">
        <v>1549100</v>
      </c>
      <c r="M19" s="1">
        <v>1238341.848</v>
      </c>
      <c r="N19" s="30">
        <f t="shared" si="3"/>
        <v>11110591.848</v>
      </c>
      <c r="O19" s="30">
        <f t="shared" si="4"/>
        <v>1234510.2053333332</v>
      </c>
    </row>
    <row r="20" spans="1:15" ht="12.75">
      <c r="A20" s="7"/>
      <c r="B20" s="9"/>
      <c r="D20" s="6" t="s">
        <v>5</v>
      </c>
      <c r="E20" s="1">
        <v>6607.05</v>
      </c>
      <c r="F20" s="1">
        <v>6060.75</v>
      </c>
      <c r="G20" s="1">
        <v>5626.5</v>
      </c>
      <c r="H20" s="1">
        <v>6267.25</v>
      </c>
      <c r="I20" s="1">
        <v>6787</v>
      </c>
      <c r="J20" s="1">
        <v>8099.3</v>
      </c>
      <c r="K20" s="1">
        <v>8912.5</v>
      </c>
      <c r="L20" s="1">
        <v>10122.05</v>
      </c>
      <c r="M20" s="1">
        <v>9100.2</v>
      </c>
      <c r="N20" s="30">
        <f t="shared" si="3"/>
        <v>67582.59999999999</v>
      </c>
      <c r="O20" s="30">
        <f t="shared" si="4"/>
        <v>7509.177777777777</v>
      </c>
    </row>
    <row r="21" spans="2:15" ht="12.75">
      <c r="B21" s="9"/>
      <c r="D21" s="6" t="s">
        <v>11</v>
      </c>
      <c r="E21" s="1">
        <v>6348.85</v>
      </c>
      <c r="F21" s="1">
        <v>6454.1</v>
      </c>
      <c r="G21" s="1">
        <v>5651</v>
      </c>
      <c r="H21" s="1">
        <v>6984.6</v>
      </c>
      <c r="I21" s="1">
        <v>6913.3</v>
      </c>
      <c r="J21" s="1">
        <v>9066.75</v>
      </c>
      <c r="K21" s="1">
        <v>8113</v>
      </c>
      <c r="L21" s="1">
        <v>9235.25</v>
      </c>
      <c r="M21" s="1">
        <v>10229.9</v>
      </c>
      <c r="N21" s="30">
        <f t="shared" si="3"/>
        <v>68996.75</v>
      </c>
      <c r="O21" s="30">
        <f t="shared" si="4"/>
        <v>7666.305555555556</v>
      </c>
    </row>
    <row r="22" spans="1:15" ht="12.75">
      <c r="A22" s="8" t="s">
        <v>26</v>
      </c>
      <c r="B22"/>
      <c r="C22"/>
      <c r="D22"/>
      <c r="E22" s="1"/>
      <c r="F22" s="1"/>
      <c r="G22" s="1"/>
      <c r="H22" s="1"/>
      <c r="I22" s="1"/>
      <c r="J22" s="1"/>
      <c r="K22" s="1"/>
      <c r="L22" s="1"/>
      <c r="M22" s="1"/>
      <c r="N22" s="30"/>
      <c r="O22" s="30"/>
    </row>
    <row r="23" spans="1:15" ht="12.75">
      <c r="A23"/>
      <c r="B23" s="9" t="s">
        <v>28</v>
      </c>
      <c r="C23" s="6" t="s">
        <v>1</v>
      </c>
      <c r="D23" t="s">
        <v>8</v>
      </c>
      <c r="E23">
        <v>5</v>
      </c>
      <c r="F23">
        <v>5</v>
      </c>
      <c r="G23">
        <v>5</v>
      </c>
      <c r="H23">
        <v>5</v>
      </c>
      <c r="I23">
        <v>5</v>
      </c>
      <c r="J23">
        <v>5</v>
      </c>
      <c r="K23">
        <v>5</v>
      </c>
      <c r="L23">
        <v>5</v>
      </c>
      <c r="M23">
        <v>5</v>
      </c>
      <c r="N23" s="30">
        <f aca="true" t="shared" si="6" ref="N23:N30">SUM(E23:M23)</f>
        <v>45</v>
      </c>
      <c r="O23" s="30">
        <f aca="true" t="shared" si="7" ref="O23:O30">AVERAGE(E23:M23)</f>
        <v>5</v>
      </c>
    </row>
    <row r="24" spans="1:15" ht="12.75">
      <c r="A24"/>
      <c r="B24"/>
      <c r="C24"/>
      <c r="D24" t="s">
        <v>10</v>
      </c>
      <c r="E24" s="1">
        <f>+E25+E26+E27</f>
        <v>501900</v>
      </c>
      <c r="F24" s="1">
        <f aca="true" t="shared" si="8" ref="F24:M24">+F25+F26+F27</f>
        <v>284000</v>
      </c>
      <c r="G24" s="1">
        <f t="shared" si="8"/>
        <v>310300</v>
      </c>
      <c r="H24" s="1">
        <f t="shared" si="8"/>
        <v>932900</v>
      </c>
      <c r="I24" s="1">
        <f t="shared" si="8"/>
        <v>423800</v>
      </c>
      <c r="J24" s="1">
        <f t="shared" si="8"/>
        <v>816000</v>
      </c>
      <c r="K24" s="1">
        <f t="shared" si="8"/>
        <v>441500</v>
      </c>
      <c r="L24" s="1">
        <f t="shared" si="8"/>
        <v>363600</v>
      </c>
      <c r="M24" s="1">
        <f t="shared" si="8"/>
        <v>429500</v>
      </c>
      <c r="N24" s="30">
        <f t="shared" si="6"/>
        <v>4503500</v>
      </c>
      <c r="O24" s="30">
        <f t="shared" si="7"/>
        <v>500388.8888888889</v>
      </c>
    </row>
    <row r="25" spans="1:15" ht="12.75">
      <c r="A25"/>
      <c r="B25"/>
      <c r="C25"/>
      <c r="D25" t="s">
        <v>2</v>
      </c>
      <c r="E25" s="1">
        <v>122600</v>
      </c>
      <c r="F25" s="1">
        <v>67000</v>
      </c>
      <c r="G25" s="1">
        <v>92000</v>
      </c>
      <c r="H25" s="1">
        <v>155100</v>
      </c>
      <c r="I25" s="1">
        <v>98500</v>
      </c>
      <c r="J25" s="1">
        <v>128300</v>
      </c>
      <c r="K25" s="1">
        <v>82000</v>
      </c>
      <c r="L25" s="1">
        <v>87600</v>
      </c>
      <c r="M25" s="1">
        <v>89800</v>
      </c>
      <c r="N25" s="30">
        <f t="shared" si="6"/>
        <v>922900</v>
      </c>
      <c r="O25" s="30">
        <f t="shared" si="7"/>
        <v>102544.44444444444</v>
      </c>
    </row>
    <row r="26" spans="1:15" ht="12.75">
      <c r="A26"/>
      <c r="B26"/>
      <c r="C26"/>
      <c r="D26" t="s">
        <v>3</v>
      </c>
      <c r="E26" s="1">
        <v>97600</v>
      </c>
      <c r="F26" s="1">
        <v>70000</v>
      </c>
      <c r="G26" s="1">
        <v>77000</v>
      </c>
      <c r="H26" s="1">
        <v>235000</v>
      </c>
      <c r="I26" s="1">
        <v>106700</v>
      </c>
      <c r="J26" s="1">
        <v>126900</v>
      </c>
      <c r="K26" s="1">
        <v>73000</v>
      </c>
      <c r="L26" s="1">
        <v>101300</v>
      </c>
      <c r="M26" s="1">
        <v>119100</v>
      </c>
      <c r="N26" s="30">
        <f t="shared" si="6"/>
        <v>1006600</v>
      </c>
      <c r="O26" s="30">
        <f t="shared" si="7"/>
        <v>111844.44444444444</v>
      </c>
    </row>
    <row r="27" spans="1:15" ht="12.75">
      <c r="A27"/>
      <c r="B27"/>
      <c r="C27"/>
      <c r="D27" t="s">
        <v>4</v>
      </c>
      <c r="E27" s="1">
        <v>281700</v>
      </c>
      <c r="F27" s="1">
        <v>147000</v>
      </c>
      <c r="G27" s="1">
        <v>141300</v>
      </c>
      <c r="H27" s="1">
        <v>542800</v>
      </c>
      <c r="I27" s="1">
        <v>218600</v>
      </c>
      <c r="J27" s="1">
        <v>560800</v>
      </c>
      <c r="K27" s="1">
        <v>286500</v>
      </c>
      <c r="L27" s="1">
        <v>174700</v>
      </c>
      <c r="M27" s="1">
        <v>220600</v>
      </c>
      <c r="N27" s="30">
        <f t="shared" si="6"/>
        <v>2574000</v>
      </c>
      <c r="O27" s="30">
        <f t="shared" si="7"/>
        <v>286000</v>
      </c>
    </row>
    <row r="28" spans="1:15" ht="12.75">
      <c r="A28"/>
      <c r="B28"/>
      <c r="C28"/>
      <c r="D28" t="s">
        <v>5</v>
      </c>
      <c r="E28" s="1">
        <v>6418</v>
      </c>
      <c r="F28" s="1">
        <v>2916</v>
      </c>
      <c r="G28" s="1">
        <v>7411</v>
      </c>
      <c r="H28" s="1">
        <v>5341.4</v>
      </c>
      <c r="I28" s="1">
        <v>1574.4</v>
      </c>
      <c r="J28" s="1">
        <v>10830</v>
      </c>
      <c r="K28" s="1">
        <v>8070</v>
      </c>
      <c r="L28" s="1">
        <v>9865</v>
      </c>
      <c r="M28" s="1">
        <v>3628.8</v>
      </c>
      <c r="N28" s="30">
        <f t="shared" si="6"/>
        <v>56054.600000000006</v>
      </c>
      <c r="O28" s="30">
        <f t="shared" si="7"/>
        <v>6228.288888888889</v>
      </c>
    </row>
    <row r="29" spans="1:15" ht="12.75">
      <c r="A29"/>
      <c r="B29"/>
      <c r="C29"/>
      <c r="D29" t="s">
        <v>11</v>
      </c>
      <c r="E29" s="1">
        <v>2296</v>
      </c>
      <c r="F29" s="1">
        <v>432</v>
      </c>
      <c r="G29" s="1">
        <v>697</v>
      </c>
      <c r="H29" s="1">
        <v>8742</v>
      </c>
      <c r="I29" s="1">
        <v>6975</v>
      </c>
      <c r="J29" s="1">
        <v>8653</v>
      </c>
      <c r="K29" s="1">
        <v>7555</v>
      </c>
      <c r="L29" s="1">
        <v>8725</v>
      </c>
      <c r="M29" s="1">
        <v>6439.2</v>
      </c>
      <c r="N29" s="30">
        <f t="shared" si="6"/>
        <v>50514.2</v>
      </c>
      <c r="O29" s="30">
        <f t="shared" si="7"/>
        <v>5612.688888888889</v>
      </c>
    </row>
    <row r="30" spans="1:15" ht="12.75">
      <c r="A30" s="7" t="s">
        <v>12</v>
      </c>
      <c r="B30" s="9"/>
      <c r="E30" s="1"/>
      <c r="F30" s="1"/>
      <c r="G30" s="1"/>
      <c r="H30" s="1"/>
      <c r="I30" s="1"/>
      <c r="J30" s="24"/>
      <c r="K30" s="24"/>
      <c r="L30" s="24"/>
      <c r="M30" s="24"/>
      <c r="N30" s="30"/>
      <c r="O30" s="30"/>
    </row>
    <row r="31" spans="2:15" ht="12.75">
      <c r="B31" s="9" t="s">
        <v>19</v>
      </c>
      <c r="D31" s="7" t="s">
        <v>8</v>
      </c>
      <c r="E31">
        <v>4</v>
      </c>
      <c r="F31">
        <v>4</v>
      </c>
      <c r="G31">
        <v>4</v>
      </c>
      <c r="H31">
        <v>4</v>
      </c>
      <c r="I31">
        <v>4</v>
      </c>
      <c r="J31">
        <v>4</v>
      </c>
      <c r="K31">
        <v>4</v>
      </c>
      <c r="L31">
        <v>4</v>
      </c>
      <c r="M31">
        <v>4</v>
      </c>
      <c r="N31" s="30">
        <f aca="true" t="shared" si="9" ref="N31:N37">SUM(E31:M31)</f>
        <v>36</v>
      </c>
      <c r="O31" s="30">
        <f aca="true" t="shared" si="10" ref="O31:O37">AVERAGE(E31:M31)</f>
        <v>4</v>
      </c>
    </row>
    <row r="32" spans="2:15" ht="12.75">
      <c r="B32" s="9" t="s">
        <v>20</v>
      </c>
      <c r="D32" s="6" t="s">
        <v>10</v>
      </c>
      <c r="E32" s="1">
        <f>+E33+E34+E35</f>
        <v>21719245</v>
      </c>
      <c r="F32" s="54">
        <f aca="true" t="shared" si="11" ref="F32:M32">+F33+F34+F35</f>
        <v>23751158.111</v>
      </c>
      <c r="G32" s="1">
        <f t="shared" si="11"/>
        <v>20964588</v>
      </c>
      <c r="H32" s="1">
        <f t="shared" si="11"/>
        <v>22485647</v>
      </c>
      <c r="I32" s="1">
        <f t="shared" si="11"/>
        <v>18641669</v>
      </c>
      <c r="J32" s="1">
        <f t="shared" si="11"/>
        <v>17603534</v>
      </c>
      <c r="K32" s="54">
        <f t="shared" si="11"/>
        <v>20925560.166</v>
      </c>
      <c r="L32" s="1">
        <f t="shared" si="11"/>
        <v>18429515</v>
      </c>
      <c r="M32" s="1">
        <f t="shared" si="11"/>
        <v>19894982</v>
      </c>
      <c r="N32" s="52">
        <f t="shared" si="9"/>
        <v>184415898.277</v>
      </c>
      <c r="O32" s="52">
        <f t="shared" si="10"/>
        <v>20490655.36411111</v>
      </c>
    </row>
    <row r="33" spans="4:15" ht="12.75">
      <c r="D33" s="6" t="s">
        <v>2</v>
      </c>
      <c r="E33" s="1">
        <v>5351544.175</v>
      </c>
      <c r="F33" s="1">
        <v>5658120.458000001</v>
      </c>
      <c r="G33" s="1">
        <v>5110571.132</v>
      </c>
      <c r="H33" s="1">
        <v>5479334.72</v>
      </c>
      <c r="I33" s="1">
        <v>4630372.92</v>
      </c>
      <c r="J33" s="24">
        <v>4507135.386</v>
      </c>
      <c r="K33" s="24">
        <v>5185804.334</v>
      </c>
      <c r="L33" s="24">
        <v>4607001.19</v>
      </c>
      <c r="M33" s="24">
        <v>4780072.7374</v>
      </c>
      <c r="N33" s="30">
        <f t="shared" si="9"/>
        <v>45309957.0524</v>
      </c>
      <c r="O33" s="30">
        <f t="shared" si="10"/>
        <v>5034439.672488889</v>
      </c>
    </row>
    <row r="34" spans="4:15" ht="12.75">
      <c r="D34" s="6" t="s">
        <v>3</v>
      </c>
      <c r="E34" s="1">
        <v>6326351.8</v>
      </c>
      <c r="F34" s="1">
        <v>6754257.203</v>
      </c>
      <c r="G34" s="1">
        <v>5652269.708000001</v>
      </c>
      <c r="H34" s="1">
        <v>6351543.204</v>
      </c>
      <c r="I34" s="1">
        <v>5421494.194</v>
      </c>
      <c r="J34" s="24">
        <v>5063138.108</v>
      </c>
      <c r="K34" s="24">
        <v>5843084.116</v>
      </c>
      <c r="L34" s="24">
        <v>4769027.578</v>
      </c>
      <c r="M34" s="24">
        <v>5076932.0682</v>
      </c>
      <c r="N34" s="30">
        <f t="shared" si="9"/>
        <v>51258097.979200006</v>
      </c>
      <c r="O34" s="30">
        <f t="shared" si="10"/>
        <v>5695344.2199111115</v>
      </c>
    </row>
    <row r="35" spans="4:15" ht="12.75">
      <c r="D35" s="6" t="s">
        <v>4</v>
      </c>
      <c r="E35" s="1">
        <v>10041349.025</v>
      </c>
      <c r="F35" s="1">
        <v>11338780.45</v>
      </c>
      <c r="G35" s="1">
        <v>10201747.16</v>
      </c>
      <c r="H35" s="1">
        <v>10654769.076000001</v>
      </c>
      <c r="I35" s="1">
        <v>8589801.886</v>
      </c>
      <c r="J35" s="24">
        <v>8033260.506</v>
      </c>
      <c r="K35" s="24">
        <v>9896671.716</v>
      </c>
      <c r="L35" s="24">
        <v>9053486.232</v>
      </c>
      <c r="M35" s="24">
        <v>10037977.1944</v>
      </c>
      <c r="N35" s="30">
        <f t="shared" si="9"/>
        <v>87847843.2454</v>
      </c>
      <c r="O35" s="30">
        <f t="shared" si="10"/>
        <v>9760871.47171111</v>
      </c>
    </row>
    <row r="36" spans="4:15" ht="12.75">
      <c r="D36" s="6" t="s">
        <v>5</v>
      </c>
      <c r="E36" s="1">
        <v>53902</v>
      </c>
      <c r="F36" s="1">
        <v>50772.6</v>
      </c>
      <c r="G36" s="1">
        <v>57311</v>
      </c>
      <c r="H36" s="1">
        <v>53362.8</v>
      </c>
      <c r="I36" s="1">
        <v>55702</v>
      </c>
      <c r="J36" s="24">
        <v>44299.4</v>
      </c>
      <c r="K36" s="24">
        <v>48754</v>
      </c>
      <c r="L36" s="24">
        <v>47718</v>
      </c>
      <c r="M36" s="24">
        <v>46193</v>
      </c>
      <c r="N36" s="30">
        <f t="shared" si="9"/>
        <v>458014.80000000005</v>
      </c>
      <c r="O36" s="30">
        <f t="shared" si="10"/>
        <v>50890.53333333334</v>
      </c>
    </row>
    <row r="37" spans="4:15" ht="12.75">
      <c r="D37" s="6" t="s">
        <v>11</v>
      </c>
      <c r="E37" s="1">
        <v>53048.4</v>
      </c>
      <c r="F37" s="1">
        <v>49496.6</v>
      </c>
      <c r="G37" s="1">
        <v>49302.8</v>
      </c>
      <c r="H37" s="1">
        <v>50783.4</v>
      </c>
      <c r="I37" s="1">
        <v>55548</v>
      </c>
      <c r="J37" s="24">
        <v>47748.2</v>
      </c>
      <c r="K37" s="24">
        <v>46842.2</v>
      </c>
      <c r="L37" s="24">
        <v>47859.4</v>
      </c>
      <c r="M37" s="24">
        <v>45121</v>
      </c>
      <c r="N37" s="30">
        <f t="shared" si="9"/>
        <v>445750</v>
      </c>
      <c r="O37" s="30">
        <f t="shared" si="10"/>
        <v>49527.77777777778</v>
      </c>
    </row>
    <row r="38" spans="10:13" ht="13.5" thickBot="1">
      <c r="J38" s="24"/>
      <c r="K38" s="24"/>
      <c r="L38" s="24"/>
      <c r="M38" s="24"/>
    </row>
    <row r="39" spans="1:15" ht="13.5" thickTop="1">
      <c r="A39" s="18" t="s">
        <v>13</v>
      </c>
      <c r="B39" s="10"/>
      <c r="C39" s="10"/>
      <c r="D39" s="10"/>
      <c r="E39" s="14"/>
      <c r="F39" s="14"/>
      <c r="G39" s="14"/>
      <c r="H39" s="14"/>
      <c r="I39" s="14"/>
      <c r="J39" s="27"/>
      <c r="K39" s="27"/>
      <c r="L39" s="27"/>
      <c r="M39" s="27"/>
      <c r="N39" s="18"/>
      <c r="O39" s="18"/>
    </row>
    <row r="40" spans="1:15" ht="12.75">
      <c r="A40" s="21"/>
      <c r="B40" s="11"/>
      <c r="C40" s="11"/>
      <c r="D40" s="13" t="s">
        <v>8</v>
      </c>
      <c r="E40" s="17">
        <f>+E7+E15+E23+E31</f>
        <v>39</v>
      </c>
      <c r="F40" s="17">
        <f aca="true" t="shared" si="12" ref="F40:M40">+F7+F15+F23+F31</f>
        <v>39</v>
      </c>
      <c r="G40" s="17">
        <f t="shared" si="12"/>
        <v>39</v>
      </c>
      <c r="H40" s="17">
        <f t="shared" si="12"/>
        <v>39</v>
      </c>
      <c r="I40" s="17">
        <f t="shared" si="12"/>
        <v>39</v>
      </c>
      <c r="J40" s="17">
        <f t="shared" si="12"/>
        <v>39</v>
      </c>
      <c r="K40" s="17">
        <f t="shared" si="12"/>
        <v>39</v>
      </c>
      <c r="L40" s="17">
        <f t="shared" si="12"/>
        <v>40</v>
      </c>
      <c r="M40" s="17">
        <f t="shared" si="12"/>
        <v>40</v>
      </c>
      <c r="N40" s="30">
        <f aca="true" t="shared" si="13" ref="N40:N46">SUM(E40:M40)</f>
        <v>353</v>
      </c>
      <c r="O40" s="30">
        <f aca="true" t="shared" si="14" ref="O40:O46">AVERAGE(E40:M40)</f>
        <v>39.22222222222222</v>
      </c>
    </row>
    <row r="41" spans="1:15" ht="12.75">
      <c r="A41" s="4"/>
      <c r="B41" s="4"/>
      <c r="D41" s="6" t="s">
        <v>10</v>
      </c>
      <c r="E41" s="54">
        <f>+E8+E16+E24+E32</f>
        <v>37641894</v>
      </c>
      <c r="F41" s="54">
        <f aca="true" t="shared" si="15" ref="F41:M41">+F8+F16+F24+F32</f>
        <v>38332769.111</v>
      </c>
      <c r="G41" s="54">
        <f t="shared" si="15"/>
        <v>36880125</v>
      </c>
      <c r="H41" s="54">
        <f t="shared" si="15"/>
        <v>38230768</v>
      </c>
      <c r="I41" s="54">
        <f t="shared" si="15"/>
        <v>34603688</v>
      </c>
      <c r="J41" s="54">
        <f t="shared" si="15"/>
        <v>33610453</v>
      </c>
      <c r="K41" s="54">
        <f t="shared" si="15"/>
        <v>38159025.166</v>
      </c>
      <c r="L41" s="1">
        <f t="shared" si="15"/>
        <v>37746126</v>
      </c>
      <c r="M41" s="54">
        <f t="shared" si="15"/>
        <v>37022579.1</v>
      </c>
      <c r="N41" s="52">
        <f t="shared" si="13"/>
        <v>332227427.37700003</v>
      </c>
      <c r="O41" s="52">
        <f t="shared" si="14"/>
        <v>36914158.597444445</v>
      </c>
    </row>
    <row r="42" spans="1:15" ht="12.75">
      <c r="A42" s="4"/>
      <c r="B42" s="4"/>
      <c r="D42" s="6" t="s">
        <v>2</v>
      </c>
      <c r="E42" s="1">
        <f aca="true" t="shared" si="16" ref="E42:M46">+E9+E17+E25+E33</f>
        <v>9964700.175</v>
      </c>
      <c r="F42" s="1">
        <f t="shared" si="16"/>
        <v>9908638.458</v>
      </c>
      <c r="G42" s="1">
        <f t="shared" si="16"/>
        <v>9779432.132</v>
      </c>
      <c r="H42" s="1">
        <f t="shared" si="16"/>
        <v>10078815.719999999</v>
      </c>
      <c r="I42" s="1">
        <f t="shared" si="16"/>
        <v>9680954.92</v>
      </c>
      <c r="J42" s="1">
        <f t="shared" si="16"/>
        <v>8972901.386</v>
      </c>
      <c r="K42" s="1">
        <f t="shared" si="16"/>
        <v>10384567.333999999</v>
      </c>
      <c r="L42" s="1">
        <f t="shared" si="16"/>
        <v>10402135.190000001</v>
      </c>
      <c r="M42" s="1">
        <f t="shared" si="16"/>
        <v>9625981.21226</v>
      </c>
      <c r="N42" s="30">
        <f t="shared" si="13"/>
        <v>88798126.52726</v>
      </c>
      <c r="O42" s="30">
        <f t="shared" si="14"/>
        <v>9866458.50302889</v>
      </c>
    </row>
    <row r="43" spans="1:15" ht="12.75">
      <c r="A43" s="4"/>
      <c r="B43" s="4"/>
      <c r="D43" s="6" t="s">
        <v>3</v>
      </c>
      <c r="E43" s="1">
        <f t="shared" si="16"/>
        <v>10967023.8</v>
      </c>
      <c r="F43" s="1">
        <f t="shared" si="16"/>
        <v>11007230.203</v>
      </c>
      <c r="G43" s="1">
        <f t="shared" si="16"/>
        <v>10259920.708</v>
      </c>
      <c r="H43" s="1">
        <f t="shared" si="16"/>
        <v>10854749.204</v>
      </c>
      <c r="I43" s="1">
        <f t="shared" si="16"/>
        <v>9873685.194</v>
      </c>
      <c r="J43" s="1">
        <f t="shared" si="16"/>
        <v>9783632.108</v>
      </c>
      <c r="K43" s="1">
        <f t="shared" si="16"/>
        <v>10676911.116</v>
      </c>
      <c r="L43" s="1">
        <f t="shared" si="16"/>
        <v>10333763.578</v>
      </c>
      <c r="M43" s="1">
        <f t="shared" si="16"/>
        <v>10300474.18612</v>
      </c>
      <c r="N43" s="30">
        <f t="shared" si="13"/>
        <v>94057390.09711999</v>
      </c>
      <c r="O43" s="30">
        <f t="shared" si="14"/>
        <v>10450821.12190222</v>
      </c>
    </row>
    <row r="44" spans="4:15" ht="12.75">
      <c r="D44" s="6" t="s">
        <v>4</v>
      </c>
      <c r="E44" s="1">
        <f t="shared" si="16"/>
        <v>16710170.025</v>
      </c>
      <c r="F44" s="1">
        <f t="shared" si="16"/>
        <v>17416900.45</v>
      </c>
      <c r="G44" s="1">
        <f t="shared" si="16"/>
        <v>16840772.16</v>
      </c>
      <c r="H44" s="1">
        <f t="shared" si="16"/>
        <v>17297203.076</v>
      </c>
      <c r="I44" s="1">
        <f t="shared" si="16"/>
        <v>15049047.886</v>
      </c>
      <c r="J44" s="1">
        <f t="shared" si="16"/>
        <v>14853919.506000001</v>
      </c>
      <c r="K44" s="1">
        <f t="shared" si="16"/>
        <v>17097546.716</v>
      </c>
      <c r="L44" s="1">
        <f t="shared" si="16"/>
        <v>17010227.232</v>
      </c>
      <c r="M44" s="1">
        <f t="shared" si="16"/>
        <v>17096123.701619998</v>
      </c>
      <c r="N44" s="30">
        <f t="shared" si="13"/>
        <v>149371910.75261998</v>
      </c>
      <c r="O44" s="30">
        <f t="shared" si="14"/>
        <v>16596878.972513331</v>
      </c>
    </row>
    <row r="45" spans="4:15" ht="12.75">
      <c r="D45" s="6" t="s">
        <v>5</v>
      </c>
      <c r="E45" s="1">
        <f t="shared" si="16"/>
        <v>91084.61</v>
      </c>
      <c r="F45" s="1">
        <f t="shared" si="16"/>
        <v>84393.10999999999</v>
      </c>
      <c r="G45" s="1">
        <f t="shared" si="16"/>
        <v>94828.08</v>
      </c>
      <c r="H45" s="1">
        <f t="shared" si="16"/>
        <v>90091.63</v>
      </c>
      <c r="I45" s="1">
        <f t="shared" si="16"/>
        <v>89583.23999999999</v>
      </c>
      <c r="J45" s="1">
        <f t="shared" si="16"/>
        <v>89479.28</v>
      </c>
      <c r="K45" s="1">
        <f t="shared" si="16"/>
        <v>94635.32</v>
      </c>
      <c r="L45" s="1">
        <f t="shared" si="16"/>
        <v>97222.47</v>
      </c>
      <c r="M45" s="1">
        <f t="shared" si="16"/>
        <v>90128.54000000001</v>
      </c>
      <c r="N45" s="30">
        <f t="shared" si="13"/>
        <v>821446.28</v>
      </c>
      <c r="O45" s="30">
        <f t="shared" si="14"/>
        <v>91271.80888888889</v>
      </c>
    </row>
    <row r="46" spans="1:15" ht="12.75">
      <c r="A46" s="11"/>
      <c r="B46" s="11"/>
      <c r="C46" s="11"/>
      <c r="D46" s="11" t="s">
        <v>11</v>
      </c>
      <c r="E46" s="1">
        <f t="shared" si="16"/>
        <v>85604.20999999999</v>
      </c>
      <c r="F46" s="1">
        <f t="shared" si="16"/>
        <v>80925.92</v>
      </c>
      <c r="G46" s="1">
        <f t="shared" si="16"/>
        <v>80025.82</v>
      </c>
      <c r="H46" s="1">
        <f t="shared" si="16"/>
        <v>91844.08</v>
      </c>
      <c r="I46" s="1">
        <f t="shared" si="16"/>
        <v>94957.56</v>
      </c>
      <c r="J46" s="1">
        <f t="shared" si="16"/>
        <v>91828.09</v>
      </c>
      <c r="K46" s="1">
        <f t="shared" si="16"/>
        <v>91946.04</v>
      </c>
      <c r="L46" s="1">
        <f t="shared" si="16"/>
        <v>95342.57</v>
      </c>
      <c r="M46" s="1">
        <f t="shared" si="16"/>
        <v>92985.34</v>
      </c>
      <c r="N46" s="30">
        <f t="shared" si="13"/>
        <v>805459.63</v>
      </c>
      <c r="O46" s="30">
        <f t="shared" si="14"/>
        <v>89495.51444444444</v>
      </c>
    </row>
    <row r="47" spans="1:15" ht="13.5" thickBot="1">
      <c r="A47" s="15"/>
      <c r="B47" s="15"/>
      <c r="C47" s="15"/>
      <c r="D47" s="15"/>
      <c r="E47" s="26"/>
      <c r="F47" s="26"/>
      <c r="G47" s="26"/>
      <c r="H47" s="26"/>
      <c r="I47" s="26"/>
      <c r="J47" s="26"/>
      <c r="K47" s="26"/>
      <c r="L47" s="26"/>
      <c r="M47" s="26"/>
      <c r="N47" s="31"/>
      <c r="O47" s="32"/>
    </row>
    <row r="48" ht="13.5" thickTop="1">
      <c r="O48" s="30"/>
    </row>
    <row r="65" spans="1:14" ht="12.75">
      <c r="A65" s="7"/>
      <c r="B65" s="7"/>
      <c r="E65" s="1"/>
      <c r="F65" s="1"/>
      <c r="G65" s="1"/>
      <c r="H65" s="1"/>
      <c r="I65" s="1"/>
      <c r="J65" s="1"/>
      <c r="K65" s="1"/>
      <c r="L65" s="1"/>
      <c r="M65" s="1"/>
      <c r="N65" s="30"/>
    </row>
    <row r="96" spans="5:14" ht="12.75">
      <c r="E96" s="1"/>
      <c r="F96" s="1"/>
      <c r="G96" s="1"/>
      <c r="H96" s="1"/>
      <c r="I96" s="1"/>
      <c r="J96" s="1"/>
      <c r="K96" s="1"/>
      <c r="L96" s="1"/>
      <c r="M96" s="1"/>
      <c r="N96" s="30"/>
    </row>
    <row r="112" spans="5:14" ht="12.75">
      <c r="E112" s="1"/>
      <c r="F112" s="1"/>
      <c r="G112" s="1"/>
      <c r="H112" s="1"/>
      <c r="I112" s="1"/>
      <c r="J112" s="1"/>
      <c r="K112" s="1"/>
      <c r="L112" s="1"/>
      <c r="M112" s="1"/>
      <c r="N112" s="30"/>
    </row>
    <row r="151" spans="5:14" ht="12.75">
      <c r="E151" s="1"/>
      <c r="F151" s="1"/>
      <c r="G151" s="1"/>
      <c r="H151" s="1"/>
      <c r="I151" s="1"/>
      <c r="J151" s="1"/>
      <c r="K151" s="1"/>
      <c r="L151" s="1"/>
      <c r="M151" s="1"/>
      <c r="N151" s="30"/>
    </row>
    <row r="152" spans="5:14" ht="12.75">
      <c r="E152" s="1"/>
      <c r="F152" s="1"/>
      <c r="G152" s="1"/>
      <c r="H152" s="1"/>
      <c r="I152" s="1"/>
      <c r="J152" s="1"/>
      <c r="K152" s="1"/>
      <c r="L152" s="1"/>
      <c r="M152" s="1"/>
      <c r="N152" s="30"/>
    </row>
    <row r="153" spans="5:14" ht="12.75">
      <c r="E153" s="1"/>
      <c r="F153" s="1"/>
      <c r="G153" s="1"/>
      <c r="H153" s="1"/>
      <c r="I153" s="1"/>
      <c r="J153" s="1"/>
      <c r="K153" s="1"/>
      <c r="L153" s="1"/>
      <c r="M153" s="1"/>
      <c r="N153" s="30"/>
    </row>
    <row r="154" spans="5:14" ht="12.75">
      <c r="E154" s="1"/>
      <c r="F154" s="1"/>
      <c r="G154" s="1"/>
      <c r="H154" s="1"/>
      <c r="I154" s="1"/>
      <c r="J154" s="1"/>
      <c r="K154" s="1"/>
      <c r="L154" s="1"/>
      <c r="M154" s="1"/>
      <c r="N154" s="30"/>
    </row>
    <row r="155" spans="5:14" ht="12.75">
      <c r="E155" s="1"/>
      <c r="F155" s="1"/>
      <c r="G155" s="1"/>
      <c r="H155" s="1"/>
      <c r="I155" s="1"/>
      <c r="J155" s="1"/>
      <c r="K155" s="1"/>
      <c r="L155" s="1"/>
      <c r="M155" s="1"/>
      <c r="N155" s="30"/>
    </row>
    <row r="156" spans="5:14" ht="12.75">
      <c r="E156" s="1"/>
      <c r="F156" s="1"/>
      <c r="G156" s="1"/>
      <c r="H156" s="1"/>
      <c r="I156" s="1"/>
      <c r="J156" s="1"/>
      <c r="K156" s="1"/>
      <c r="L156" s="1"/>
      <c r="M156" s="1"/>
      <c r="N156" s="30"/>
    </row>
    <row r="157" spans="1:14" ht="12.75">
      <c r="A157" s="7"/>
      <c r="B157" s="7"/>
      <c r="D157" s="7"/>
      <c r="E157" s="1"/>
      <c r="F157" s="1"/>
      <c r="G157" s="1"/>
      <c r="H157" s="1"/>
      <c r="I157" s="1"/>
      <c r="J157" s="1"/>
      <c r="K157" s="1"/>
      <c r="L157" s="1"/>
      <c r="M157" s="1"/>
      <c r="N157" s="30"/>
    </row>
    <row r="158" spans="1:14" ht="12.75">
      <c r="A158" s="9"/>
      <c r="B158" s="9"/>
      <c r="D158" s="7"/>
      <c r="E158" s="1"/>
      <c r="F158" s="1"/>
      <c r="G158" s="1"/>
      <c r="H158" s="1"/>
      <c r="I158" s="1"/>
      <c r="J158" s="1"/>
      <c r="K158" s="1"/>
      <c r="L158" s="1"/>
      <c r="M158" s="1"/>
      <c r="N158" s="30"/>
    </row>
    <row r="159" spans="1:14" ht="12.75">
      <c r="A159" s="7"/>
      <c r="B159" s="7"/>
      <c r="D159" s="7"/>
      <c r="E159" s="1"/>
      <c r="F159" s="1"/>
      <c r="G159" s="1"/>
      <c r="H159" s="1"/>
      <c r="I159" s="1"/>
      <c r="J159" s="1"/>
      <c r="K159" s="1"/>
      <c r="L159" s="1"/>
      <c r="M159" s="1"/>
      <c r="N159" s="30"/>
    </row>
    <row r="160" spans="1:4" ht="12.75">
      <c r="A160" s="7"/>
      <c r="B160" s="7"/>
      <c r="D160" s="7"/>
    </row>
    <row r="161" spans="1:4" ht="12.75">
      <c r="A161" s="7"/>
      <c r="B161" s="7"/>
      <c r="D161" s="7"/>
    </row>
    <row r="162" spans="1:4" ht="12.75">
      <c r="A162" s="9"/>
      <c r="B162" s="9"/>
      <c r="D162" s="7"/>
    </row>
    <row r="163" spans="1:4" ht="12.75">
      <c r="A163" s="7"/>
      <c r="B163" s="7"/>
      <c r="D163" s="7"/>
    </row>
    <row r="164" spans="1:4" ht="12.75">
      <c r="A164" s="7"/>
      <c r="B164" s="7"/>
      <c r="D164" s="7"/>
    </row>
    <row r="165" spans="1:4" ht="12.75">
      <c r="A165" s="7"/>
      <c r="B165" s="7"/>
      <c r="D165" s="7"/>
    </row>
    <row r="166" spans="1:4" ht="12.75">
      <c r="A166" s="9"/>
      <c r="B166" s="9"/>
      <c r="D166" s="7"/>
    </row>
    <row r="167" spans="1:4" ht="12.75">
      <c r="A167" s="7"/>
      <c r="B167" s="7"/>
      <c r="D167" s="7"/>
    </row>
    <row r="172" spans="1:4" ht="12.75">
      <c r="A172" s="7"/>
      <c r="B172" s="7"/>
      <c r="D172" s="7"/>
    </row>
    <row r="173" spans="1:4" ht="12.75">
      <c r="A173" s="9"/>
      <c r="B173" s="9"/>
      <c r="D173" s="7"/>
    </row>
    <row r="174" spans="1:4" ht="12.75">
      <c r="A174" s="7"/>
      <c r="B174" s="7"/>
      <c r="D174" s="7"/>
    </row>
    <row r="175" spans="1:4" ht="12.75">
      <c r="A175" s="7"/>
      <c r="B175" s="7"/>
      <c r="D175" s="7"/>
    </row>
    <row r="176" spans="1:4" ht="12.75">
      <c r="A176" s="7"/>
      <c r="B176" s="7"/>
      <c r="D176" s="7"/>
    </row>
    <row r="177" spans="1:4" ht="12.75">
      <c r="A177" s="9"/>
      <c r="B177" s="9"/>
      <c r="D177" s="7"/>
    </row>
    <row r="178" spans="1:4" ht="12.75">
      <c r="A178" s="7"/>
      <c r="B178" s="7"/>
      <c r="D178" s="7"/>
    </row>
    <row r="179" spans="1:4" ht="12.75">
      <c r="A179" s="7"/>
      <c r="B179" s="7"/>
      <c r="D179" s="7"/>
    </row>
    <row r="180" spans="1:4" ht="12.75">
      <c r="A180" s="7"/>
      <c r="B180" s="7"/>
      <c r="D180" s="7"/>
    </row>
    <row r="181" spans="1:4" ht="12.75">
      <c r="A181" s="9"/>
      <c r="B181" s="9"/>
      <c r="D181" s="7"/>
    </row>
    <row r="182" spans="1:4" ht="12.75">
      <c r="A182" s="7"/>
      <c r="B182" s="7"/>
      <c r="D182" s="7"/>
    </row>
    <row r="183" spans="1:4" ht="12.75">
      <c r="A183" s="7"/>
      <c r="B183" s="7"/>
      <c r="D183" s="7"/>
    </row>
    <row r="184" spans="1:4" ht="12.75">
      <c r="A184" s="7"/>
      <c r="B184" s="7"/>
      <c r="D184" s="7"/>
    </row>
    <row r="185" spans="1:4" ht="12.75">
      <c r="A185" s="9"/>
      <c r="B185" s="9"/>
      <c r="D185" s="7"/>
    </row>
    <row r="186" spans="1:4" ht="12.75">
      <c r="A186" s="7"/>
      <c r="B186" s="7"/>
      <c r="D186" s="7"/>
    </row>
    <row r="187" spans="1:4" ht="12.75">
      <c r="A187" s="7"/>
      <c r="B187" s="7"/>
      <c r="D187" s="7"/>
    </row>
    <row r="188" spans="1:4" ht="12.75">
      <c r="A188" s="7"/>
      <c r="B188" s="7"/>
      <c r="D188" s="7"/>
    </row>
    <row r="189" spans="1:4" ht="12.75">
      <c r="A189" s="9"/>
      <c r="B189" s="9"/>
      <c r="D189" s="7"/>
    </row>
    <row r="190" spans="1:4" ht="12.75">
      <c r="A190" s="7"/>
      <c r="B190" s="7"/>
      <c r="D190" s="7"/>
    </row>
    <row r="191" spans="1:4" ht="12.75">
      <c r="A191" s="7"/>
      <c r="B191" s="7"/>
      <c r="D191" s="7"/>
    </row>
    <row r="192" spans="1:4" ht="12.75">
      <c r="A192" s="9"/>
      <c r="B192" s="9"/>
      <c r="D192" s="7"/>
    </row>
    <row r="193" spans="1:4" ht="12.75">
      <c r="A193" s="7"/>
      <c r="B193" s="7"/>
      <c r="D193" s="7"/>
    </row>
    <row r="197" spans="1:4" ht="12.75">
      <c r="A197" s="7"/>
      <c r="B197" s="7"/>
      <c r="D197" s="7"/>
    </row>
    <row r="198" spans="1:4" ht="12.75">
      <c r="A198" s="9"/>
      <c r="B198" s="9"/>
      <c r="D198" s="7"/>
    </row>
    <row r="199" spans="1:4" ht="12.75">
      <c r="A199" s="7"/>
      <c r="B199" s="7"/>
      <c r="D199" s="7"/>
    </row>
    <row r="203" spans="1:4" ht="12.75">
      <c r="A203" s="7"/>
      <c r="B203" s="7"/>
      <c r="D203" s="7"/>
    </row>
    <row r="204" spans="1:4" ht="12.75">
      <c r="A204" s="9"/>
      <c r="B204" s="9"/>
      <c r="D204" s="7"/>
    </row>
    <row r="205" spans="1:4" ht="12.75">
      <c r="A205" s="7"/>
      <c r="B205" s="7"/>
      <c r="D205" s="7"/>
    </row>
    <row r="206" spans="1:4" ht="12.75">
      <c r="A206" s="7"/>
      <c r="B206" s="7"/>
      <c r="D206" s="7"/>
    </row>
    <row r="207" spans="1:4" ht="12.75">
      <c r="A207" s="9"/>
      <c r="B207" s="9"/>
      <c r="D207" s="7"/>
    </row>
    <row r="208" spans="1:4" ht="12.75">
      <c r="A208" s="7"/>
      <c r="B208" s="7"/>
      <c r="D208" s="7"/>
    </row>
    <row r="209" spans="1:4" ht="12.75">
      <c r="A209" s="7"/>
      <c r="B209" s="7"/>
      <c r="D209" s="7"/>
    </row>
    <row r="211" spans="1:4" ht="12.75">
      <c r="A211" s="8"/>
      <c r="B211" s="8"/>
      <c r="D211" s="8"/>
    </row>
    <row r="212" spans="1:4" ht="12.75">
      <c r="A212" s="8"/>
      <c r="B212" s="8"/>
      <c r="D212" s="8"/>
    </row>
    <row r="219" spans="1:4" ht="12.75">
      <c r="A219" s="7"/>
      <c r="B219" s="7"/>
      <c r="D219" s="7"/>
    </row>
    <row r="220" spans="1:4" ht="12.75">
      <c r="A220" s="9"/>
      <c r="B220" s="9"/>
      <c r="D220" s="7"/>
    </row>
    <row r="221" spans="1:4" ht="12.75">
      <c r="A221" s="7"/>
      <c r="B221" s="7"/>
      <c r="D221" s="7"/>
    </row>
    <row r="222" spans="1:4" ht="12.75">
      <c r="A222" s="7"/>
      <c r="B222" s="7"/>
      <c r="D222" s="7"/>
    </row>
    <row r="224" spans="1:4" ht="12.75">
      <c r="A224" s="7"/>
      <c r="B224" s="7"/>
      <c r="D224" s="7"/>
    </row>
    <row r="225" spans="1:4" ht="12.75">
      <c r="A225" s="9"/>
      <c r="B225" s="9"/>
      <c r="D225" s="7"/>
    </row>
    <row r="226" spans="1:4" ht="12.75">
      <c r="A226" s="7"/>
      <c r="B226" s="7"/>
      <c r="D226" s="7"/>
    </row>
    <row r="227" spans="1:4" ht="12.75">
      <c r="A227" s="7"/>
      <c r="B227" s="7"/>
      <c r="D227" s="7"/>
    </row>
    <row r="228" spans="1:4" ht="12.75">
      <c r="A228" s="7"/>
      <c r="B228" s="7"/>
      <c r="D228" s="7"/>
    </row>
    <row r="229" spans="1:4" ht="12.75">
      <c r="A229" s="7"/>
      <c r="B229" s="7"/>
      <c r="D229" s="7"/>
    </row>
    <row r="230" spans="1:4" ht="12.75">
      <c r="A230" s="7"/>
      <c r="B230" s="7"/>
      <c r="D230" s="7"/>
    </row>
    <row r="231" spans="1:4" ht="12.75">
      <c r="A231" s="7"/>
      <c r="B231" s="7"/>
      <c r="D231" s="7"/>
    </row>
    <row r="232" spans="1:4" ht="12.75">
      <c r="A232" s="7"/>
      <c r="B232" s="7"/>
      <c r="D232" s="7"/>
    </row>
    <row r="234" spans="1:2" ht="12.75">
      <c r="A234" s="7"/>
      <c r="B234" s="7"/>
    </row>
    <row r="235" spans="1:2" ht="12.75">
      <c r="A235" s="7"/>
      <c r="B235" s="7"/>
    </row>
    <row r="236" spans="1:2" ht="12.75">
      <c r="A236" s="7"/>
      <c r="B236" s="7"/>
    </row>
    <row r="237" spans="1:2" ht="12.75">
      <c r="A237" s="7"/>
      <c r="B237" s="7"/>
    </row>
    <row r="238" spans="1:2" ht="12.75">
      <c r="A238" s="7"/>
      <c r="B238" s="7"/>
    </row>
    <row r="239" ht="12.75">
      <c r="D239" s="7"/>
    </row>
    <row r="240" spans="1:4" ht="12.75">
      <c r="A240" s="7"/>
      <c r="B240" s="7"/>
      <c r="D240" s="7"/>
    </row>
    <row r="241" spans="1:4" ht="12.75">
      <c r="A241" s="7"/>
      <c r="B241" s="7"/>
      <c r="D241" s="7"/>
    </row>
    <row r="242" ht="12.75">
      <c r="D242" s="7"/>
    </row>
    <row r="243" ht="12.75">
      <c r="D243" s="7"/>
    </row>
    <row r="244" ht="12.75">
      <c r="D244" s="7"/>
    </row>
    <row r="245" ht="12.75">
      <c r="D245" s="7"/>
    </row>
    <row r="246" ht="12.75">
      <c r="D246" s="7"/>
    </row>
    <row r="247" ht="12.75">
      <c r="D247" s="7"/>
    </row>
    <row r="248" ht="12.75">
      <c r="D248" s="7"/>
    </row>
    <row r="249" ht="12.75">
      <c r="D249" s="7"/>
    </row>
    <row r="250" spans="1:4" ht="12.75">
      <c r="A250" s="7"/>
      <c r="B250" s="7"/>
      <c r="D250" s="7"/>
    </row>
    <row r="251" spans="1:4" ht="12.75">
      <c r="A251" s="7"/>
      <c r="B251" s="7"/>
      <c r="D251" s="7"/>
    </row>
    <row r="252" ht="12.75">
      <c r="D252" s="7"/>
    </row>
    <row r="253" ht="12.75">
      <c r="D253" s="7"/>
    </row>
    <row r="254" spans="1:4" ht="12.75">
      <c r="A254" s="7"/>
      <c r="B254" s="7"/>
      <c r="D254" s="7"/>
    </row>
    <row r="255" spans="1:4" ht="12.75">
      <c r="A255" s="7"/>
      <c r="B255" s="7"/>
      <c r="D255" s="7"/>
    </row>
    <row r="256" ht="12.75">
      <c r="D256" s="7"/>
    </row>
    <row r="257" ht="12.75">
      <c r="D257" s="7"/>
    </row>
    <row r="258" ht="12.75">
      <c r="D258" s="7"/>
    </row>
    <row r="259" ht="12.75">
      <c r="D259" s="7"/>
    </row>
    <row r="260" ht="12.75">
      <c r="D260" s="7"/>
    </row>
    <row r="261" ht="12.75">
      <c r="D261" s="7"/>
    </row>
    <row r="262" ht="12.75">
      <c r="D262" s="7"/>
    </row>
    <row r="263" ht="12.75">
      <c r="D263" s="7"/>
    </row>
    <row r="264" ht="12.75">
      <c r="D264" s="7"/>
    </row>
    <row r="265" spans="1:4" ht="12.75">
      <c r="A265" s="7"/>
      <c r="B265" s="7"/>
      <c r="D265" s="7"/>
    </row>
    <row r="266" spans="1:4" ht="12.75">
      <c r="A266" s="7"/>
      <c r="B266" s="7"/>
      <c r="D266" s="7"/>
    </row>
    <row r="267" spans="1:4" ht="12.75">
      <c r="A267" s="7"/>
      <c r="B267" s="7"/>
      <c r="D267" s="7"/>
    </row>
  </sheetData>
  <printOptions/>
  <pageMargins left="0.75" right="0.75" top="0.51" bottom="0.49" header="0.5" footer="0.5"/>
  <pageSetup fitToHeight="1" fitToWidth="1"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workbookViewId="0" topLeftCell="A20">
      <selection activeCell="E39" sqref="E39"/>
    </sheetView>
  </sheetViews>
  <sheetFormatPr defaultColWidth="9.140625" defaultRowHeight="12.75"/>
  <cols>
    <col min="5" max="5" width="10.28125" style="0" customWidth="1"/>
    <col min="6" max="9" width="10.28125" style="0" bestFit="1" customWidth="1"/>
    <col min="10" max="13" width="10.8515625" style="0" bestFit="1" customWidth="1"/>
    <col min="14" max="14" width="11.28125" style="0" bestFit="1" customWidth="1"/>
    <col min="15" max="15" width="10.28125" style="0" bestFit="1" customWidth="1"/>
    <col min="16" max="16" width="10.140625" style="0" customWidth="1"/>
    <col min="17" max="17" width="11.140625" style="4" bestFit="1" customWidth="1"/>
    <col min="18" max="18" width="10.140625" style="4" bestFit="1" customWidth="1"/>
  </cols>
  <sheetData>
    <row r="1" spans="1:4" ht="12.75">
      <c r="A1" s="4" t="s">
        <v>14</v>
      </c>
      <c r="B1" s="4"/>
      <c r="C1" s="6"/>
      <c r="D1" s="6"/>
    </row>
    <row r="2" spans="1:4" ht="12.75">
      <c r="A2" s="4"/>
      <c r="B2" s="4"/>
      <c r="C2" s="6"/>
      <c r="D2" s="6"/>
    </row>
    <row r="3" spans="1:4" ht="15">
      <c r="A3" s="3" t="s">
        <v>24</v>
      </c>
      <c r="B3" s="7"/>
      <c r="C3" s="6"/>
      <c r="D3" s="6"/>
    </row>
    <row r="4" spans="1:4" ht="12.75">
      <c r="A4" s="4"/>
      <c r="B4" s="4"/>
      <c r="C4" s="6"/>
      <c r="D4" s="6"/>
    </row>
    <row r="5" spans="1:18" ht="13.5" thickBot="1">
      <c r="A5" s="19"/>
      <c r="B5" s="22" t="s">
        <v>16</v>
      </c>
      <c r="C5" s="15" t="s">
        <v>25</v>
      </c>
      <c r="D5" s="15"/>
      <c r="E5" s="16">
        <v>36892</v>
      </c>
      <c r="F5" s="16">
        <v>36923</v>
      </c>
      <c r="G5" s="16">
        <v>36951</v>
      </c>
      <c r="H5" s="16">
        <v>36982</v>
      </c>
      <c r="I5" s="16">
        <v>37012</v>
      </c>
      <c r="J5" s="16">
        <v>37043</v>
      </c>
      <c r="K5" s="16">
        <v>37073</v>
      </c>
      <c r="L5" s="16">
        <v>37104</v>
      </c>
      <c r="M5" s="16">
        <v>37135</v>
      </c>
      <c r="N5" s="16">
        <v>37165</v>
      </c>
      <c r="O5" s="16">
        <v>37196</v>
      </c>
      <c r="P5" s="16">
        <v>37226</v>
      </c>
      <c r="Q5" s="34" t="s">
        <v>9</v>
      </c>
      <c r="R5" s="34" t="s">
        <v>15</v>
      </c>
    </row>
    <row r="6" spans="1:15" ht="13.5" thickTop="1">
      <c r="A6" s="35"/>
      <c r="B6" s="23"/>
      <c r="C6" s="36"/>
      <c r="D6" s="35"/>
      <c r="E6" s="37"/>
      <c r="F6" s="37"/>
      <c r="G6" s="37"/>
      <c r="H6" s="37"/>
      <c r="I6" s="37"/>
      <c r="J6" s="37"/>
      <c r="K6" s="37"/>
      <c r="L6" s="37"/>
      <c r="M6" s="37"/>
      <c r="N6" s="38"/>
      <c r="O6" s="38"/>
    </row>
    <row r="7" spans="1:18" ht="12.75">
      <c r="A7" s="35" t="s">
        <v>6</v>
      </c>
      <c r="B7" s="23"/>
      <c r="C7" s="36"/>
      <c r="D7" s="35"/>
      <c r="E7" s="17"/>
      <c r="F7" s="17"/>
      <c r="G7" s="17"/>
      <c r="H7" s="17"/>
      <c r="I7" s="17"/>
      <c r="J7" s="17"/>
      <c r="K7" s="17"/>
      <c r="L7" s="17"/>
      <c r="M7" s="17"/>
      <c r="N7" s="41"/>
      <c r="O7" s="41"/>
      <c r="P7" s="1"/>
      <c r="Q7" s="30"/>
      <c r="R7" s="30"/>
    </row>
    <row r="8" spans="1:18" ht="12.75">
      <c r="A8" s="12"/>
      <c r="B8" s="39" t="s">
        <v>17</v>
      </c>
      <c r="C8" s="40" t="s">
        <v>0</v>
      </c>
      <c r="D8" s="12" t="s">
        <v>8</v>
      </c>
      <c r="E8" s="17">
        <v>16</v>
      </c>
      <c r="F8" s="17">
        <v>16</v>
      </c>
      <c r="G8" s="17">
        <v>16</v>
      </c>
      <c r="H8" s="17">
        <v>16</v>
      </c>
      <c r="I8" s="17">
        <v>16</v>
      </c>
      <c r="J8" s="17">
        <v>16</v>
      </c>
      <c r="K8" s="17">
        <v>16</v>
      </c>
      <c r="L8" s="17">
        <v>16</v>
      </c>
      <c r="M8" s="17">
        <v>16</v>
      </c>
      <c r="N8" s="41">
        <v>16</v>
      </c>
      <c r="O8" s="41">
        <v>16</v>
      </c>
      <c r="P8" s="1">
        <v>16</v>
      </c>
      <c r="Q8" s="30">
        <f aca="true" t="shared" si="0" ref="Q8:Q15">SUM(E8:P8)</f>
        <v>192</v>
      </c>
      <c r="R8" s="30">
        <f aca="true" t="shared" si="1" ref="R8:R15">AVERAGE(E8:P8)</f>
        <v>16</v>
      </c>
    </row>
    <row r="9" spans="1:18" ht="12.75">
      <c r="A9" s="12"/>
      <c r="B9" s="39"/>
      <c r="C9" s="40"/>
      <c r="D9" s="12" t="s">
        <v>10</v>
      </c>
      <c r="E9" s="51">
        <f>+E10+E11+E12</f>
        <v>10748874.879999999</v>
      </c>
      <c r="F9" s="17">
        <f aca="true" t="shared" si="2" ref="F9:P9">+F10+F11+F12</f>
        <v>9483341.08</v>
      </c>
      <c r="G9" s="17">
        <f t="shared" si="2"/>
        <v>9425517.92</v>
      </c>
      <c r="H9" s="17">
        <f t="shared" si="2"/>
        <v>9040100</v>
      </c>
      <c r="I9" s="17">
        <f t="shared" si="2"/>
        <v>9149140</v>
      </c>
      <c r="J9" s="17">
        <f t="shared" si="2"/>
        <v>9177860</v>
      </c>
      <c r="K9" s="17">
        <f t="shared" si="2"/>
        <v>9605160</v>
      </c>
      <c r="L9" s="17">
        <f t="shared" si="2"/>
        <v>10860820</v>
      </c>
      <c r="M9" s="17">
        <f t="shared" si="2"/>
        <v>9570240</v>
      </c>
      <c r="N9" s="17">
        <f t="shared" si="2"/>
        <v>9350220</v>
      </c>
      <c r="O9" s="17">
        <f t="shared" si="2"/>
        <v>8756960</v>
      </c>
      <c r="P9" s="17">
        <f t="shared" si="2"/>
        <v>8824460</v>
      </c>
      <c r="Q9" s="53">
        <f t="shared" si="0"/>
        <v>113992693.88</v>
      </c>
      <c r="R9" s="53">
        <f t="shared" si="1"/>
        <v>9499391.156666666</v>
      </c>
    </row>
    <row r="10" spans="1:18" ht="12.75">
      <c r="A10" s="12"/>
      <c r="B10" s="39"/>
      <c r="C10" s="40"/>
      <c r="D10" s="12" t="s">
        <v>2</v>
      </c>
      <c r="E10" s="17">
        <v>3171370.04</v>
      </c>
      <c r="F10" s="17">
        <v>2749928.12</v>
      </c>
      <c r="G10" s="17">
        <v>2836682.08</v>
      </c>
      <c r="H10" s="17">
        <v>2624202</v>
      </c>
      <c r="I10" s="17">
        <v>2846620</v>
      </c>
      <c r="J10" s="17">
        <v>2766960</v>
      </c>
      <c r="K10" s="17">
        <v>2831260</v>
      </c>
      <c r="L10" s="17">
        <v>3450520</v>
      </c>
      <c r="M10" s="17">
        <v>2670480</v>
      </c>
      <c r="N10" s="41">
        <v>2910620</v>
      </c>
      <c r="O10" s="41">
        <v>2676420</v>
      </c>
      <c r="P10" s="1">
        <v>2461880</v>
      </c>
      <c r="Q10" s="30">
        <f t="shared" si="0"/>
        <v>33996942.24</v>
      </c>
      <c r="R10" s="30">
        <f t="shared" si="1"/>
        <v>2833078.52</v>
      </c>
    </row>
    <row r="11" spans="1:18" ht="12.75">
      <c r="A11" s="12"/>
      <c r="B11" s="39"/>
      <c r="C11" s="40"/>
      <c r="D11" s="12" t="s">
        <v>3</v>
      </c>
      <c r="E11" s="17">
        <v>3145206.2</v>
      </c>
      <c r="F11" s="17">
        <v>2834241.28</v>
      </c>
      <c r="G11" s="17">
        <v>2724663.48</v>
      </c>
      <c r="H11" s="17">
        <v>2776693.12</v>
      </c>
      <c r="I11" s="17">
        <v>2735280</v>
      </c>
      <c r="J11" s="17">
        <v>2790260</v>
      </c>
      <c r="K11" s="17">
        <v>3011560</v>
      </c>
      <c r="L11" s="17">
        <v>3116860</v>
      </c>
      <c r="M11" s="17">
        <v>3153880</v>
      </c>
      <c r="N11" s="41">
        <v>2762280</v>
      </c>
      <c r="O11" s="41">
        <v>2586980</v>
      </c>
      <c r="P11" s="1">
        <v>2781460</v>
      </c>
      <c r="Q11" s="30">
        <f t="shared" si="0"/>
        <v>34419364.08</v>
      </c>
      <c r="R11" s="30">
        <f t="shared" si="1"/>
        <v>2868280.34</v>
      </c>
    </row>
    <row r="12" spans="1:18" ht="12.75">
      <c r="A12" s="12"/>
      <c r="B12" s="39"/>
      <c r="C12" s="40"/>
      <c r="D12" s="12" t="s">
        <v>4</v>
      </c>
      <c r="E12" s="17">
        <v>4432298.64</v>
      </c>
      <c r="F12" s="17">
        <v>3899171.68</v>
      </c>
      <c r="G12" s="17">
        <v>3864172.36</v>
      </c>
      <c r="H12" s="17">
        <v>3639204.88</v>
      </c>
      <c r="I12" s="17">
        <v>3567240</v>
      </c>
      <c r="J12" s="17">
        <v>3620640</v>
      </c>
      <c r="K12" s="17">
        <v>3762340</v>
      </c>
      <c r="L12" s="17">
        <v>4293440</v>
      </c>
      <c r="M12" s="17">
        <v>3745880</v>
      </c>
      <c r="N12" s="41">
        <v>3677320</v>
      </c>
      <c r="O12" s="41">
        <v>3493560</v>
      </c>
      <c r="P12" s="1">
        <v>3581120</v>
      </c>
      <c r="Q12" s="30">
        <f t="shared" si="0"/>
        <v>45576387.56</v>
      </c>
      <c r="R12" s="30">
        <f t="shared" si="1"/>
        <v>3798032.296666667</v>
      </c>
    </row>
    <row r="13" spans="1:18" ht="12.75">
      <c r="A13" s="12"/>
      <c r="B13" s="39"/>
      <c r="C13" s="40"/>
      <c r="D13" s="12" t="s">
        <v>5</v>
      </c>
      <c r="E13" s="17">
        <v>21241.74</v>
      </c>
      <c r="F13" s="17">
        <v>20428.56</v>
      </c>
      <c r="G13" s="17">
        <v>18878.92</v>
      </c>
      <c r="H13" s="17">
        <v>18595.48</v>
      </c>
      <c r="I13" s="17">
        <v>19461.88</v>
      </c>
      <c r="J13" s="17">
        <v>19776.94</v>
      </c>
      <c r="K13" s="17">
        <v>21404.18</v>
      </c>
      <c r="L13" s="17">
        <v>21090.22</v>
      </c>
      <c r="M13" s="17">
        <v>21944.8</v>
      </c>
      <c r="N13" s="41">
        <v>19818.98</v>
      </c>
      <c r="O13" s="41">
        <v>19041.64</v>
      </c>
      <c r="P13" s="1">
        <v>18212.64</v>
      </c>
      <c r="Q13" s="30">
        <f t="shared" si="0"/>
        <v>239895.98000000004</v>
      </c>
      <c r="R13" s="30">
        <f t="shared" si="1"/>
        <v>19991.33166666667</v>
      </c>
    </row>
    <row r="14" spans="1:18" ht="12.75">
      <c r="A14" s="12"/>
      <c r="B14" s="39"/>
      <c r="C14" s="40"/>
      <c r="D14" s="12" t="s">
        <v>11</v>
      </c>
      <c r="E14" s="17">
        <v>21483.04</v>
      </c>
      <c r="F14" s="17">
        <v>20869.12</v>
      </c>
      <c r="G14" s="17">
        <v>18746.72</v>
      </c>
      <c r="H14" s="17">
        <v>18789.1</v>
      </c>
      <c r="I14" s="17">
        <v>19534.14</v>
      </c>
      <c r="J14" s="17">
        <v>19808.82</v>
      </c>
      <c r="K14" s="17">
        <v>21444.04</v>
      </c>
      <c r="L14" s="17">
        <v>21086.42</v>
      </c>
      <c r="M14" s="17">
        <v>22130.36</v>
      </c>
      <c r="N14" s="41">
        <v>19865.02</v>
      </c>
      <c r="O14" s="41">
        <v>18617.48</v>
      </c>
      <c r="P14" s="1">
        <v>17568.44</v>
      </c>
      <c r="Q14" s="30">
        <f t="shared" si="0"/>
        <v>239942.7</v>
      </c>
      <c r="R14" s="30">
        <f t="shared" si="1"/>
        <v>19995.225000000002</v>
      </c>
    </row>
    <row r="15" spans="1:18" ht="12.75">
      <c r="A15" s="12" t="s">
        <v>26</v>
      </c>
      <c r="B15" s="39"/>
      <c r="C15" s="40"/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41"/>
      <c r="O15" s="41"/>
      <c r="P15" s="1"/>
      <c r="Q15" s="30"/>
      <c r="R15" s="30"/>
    </row>
    <row r="16" spans="1:18" ht="12.75">
      <c r="A16" s="12"/>
      <c r="C16" s="40" t="s">
        <v>1</v>
      </c>
      <c r="D16" s="12" t="s">
        <v>8</v>
      </c>
      <c r="E16" s="17">
        <v>6</v>
      </c>
      <c r="F16" s="17">
        <v>6</v>
      </c>
      <c r="G16" s="17">
        <v>6</v>
      </c>
      <c r="H16" s="17">
        <v>6</v>
      </c>
      <c r="I16" s="17">
        <v>6</v>
      </c>
      <c r="J16" s="17">
        <v>6</v>
      </c>
      <c r="K16" s="17">
        <v>6</v>
      </c>
      <c r="L16" s="17">
        <v>6</v>
      </c>
      <c r="M16" s="17">
        <v>6</v>
      </c>
      <c r="N16" s="41">
        <v>6</v>
      </c>
      <c r="O16" s="41">
        <v>6</v>
      </c>
      <c r="P16" s="1">
        <v>6</v>
      </c>
      <c r="Q16" s="30">
        <f aca="true" t="shared" si="3" ref="Q16:Q23">SUM(E16:P16)</f>
        <v>72</v>
      </c>
      <c r="R16" s="30">
        <f aca="true" t="shared" si="4" ref="R16:R23">AVERAGE(E16:P16)</f>
        <v>6</v>
      </c>
    </row>
    <row r="17" spans="1:18" ht="12.75">
      <c r="A17" s="12"/>
      <c r="C17" s="9" t="s">
        <v>18</v>
      </c>
      <c r="D17" s="12" t="s">
        <v>10</v>
      </c>
      <c r="E17" s="17">
        <f>+E18+E19+E20</f>
        <v>3285550</v>
      </c>
      <c r="F17" s="17">
        <f aca="true" t="shared" si="5" ref="F17:P17">+F18+F19+F20</f>
        <v>2635000</v>
      </c>
      <c r="G17" s="17">
        <f t="shared" si="5"/>
        <v>2786700</v>
      </c>
      <c r="H17" s="17">
        <f t="shared" si="5"/>
        <v>2627850</v>
      </c>
      <c r="I17" s="17">
        <f t="shared" si="5"/>
        <v>2846750</v>
      </c>
      <c r="J17" s="17">
        <f t="shared" si="5"/>
        <v>3712550</v>
      </c>
      <c r="K17" s="17">
        <f t="shared" si="5"/>
        <v>3456150</v>
      </c>
      <c r="L17" s="17">
        <f t="shared" si="5"/>
        <v>4494900</v>
      </c>
      <c r="M17" s="17">
        <f t="shared" si="5"/>
        <v>3772300</v>
      </c>
      <c r="N17" s="17">
        <f t="shared" si="5"/>
        <v>4013700</v>
      </c>
      <c r="O17" s="17">
        <f t="shared" si="5"/>
        <v>3024500</v>
      </c>
      <c r="P17" s="51">
        <f t="shared" si="5"/>
        <v>2770922</v>
      </c>
      <c r="Q17" s="53">
        <f t="shared" si="3"/>
        <v>39426872</v>
      </c>
      <c r="R17" s="53">
        <f t="shared" si="4"/>
        <v>3285572.6666666665</v>
      </c>
    </row>
    <row r="18" spans="1:18" ht="12.75">
      <c r="A18" s="12"/>
      <c r="C18" s="40"/>
      <c r="D18" s="12" t="s">
        <v>2</v>
      </c>
      <c r="E18" s="17">
        <v>938850</v>
      </c>
      <c r="F18" s="17">
        <v>750450</v>
      </c>
      <c r="G18" s="17">
        <v>818100</v>
      </c>
      <c r="H18" s="17">
        <v>728350</v>
      </c>
      <c r="I18" s="17">
        <v>856750</v>
      </c>
      <c r="J18" s="17">
        <v>1080100</v>
      </c>
      <c r="K18" s="17">
        <v>947250</v>
      </c>
      <c r="L18" s="17">
        <v>1327400</v>
      </c>
      <c r="M18" s="17">
        <v>986500</v>
      </c>
      <c r="N18" s="41">
        <v>1205750</v>
      </c>
      <c r="O18" s="41">
        <v>868650</v>
      </c>
      <c r="P18" s="1">
        <v>746422</v>
      </c>
      <c r="Q18" s="30">
        <f t="shared" si="3"/>
        <v>11254572</v>
      </c>
      <c r="R18" s="30">
        <f t="shared" si="4"/>
        <v>937881</v>
      </c>
    </row>
    <row r="19" spans="1:18" ht="12.75">
      <c r="A19" s="12"/>
      <c r="C19" s="40"/>
      <c r="D19" s="12" t="s">
        <v>3</v>
      </c>
      <c r="E19" s="17">
        <v>931850</v>
      </c>
      <c r="F19" s="17">
        <v>758350</v>
      </c>
      <c r="G19" s="17">
        <v>783800</v>
      </c>
      <c r="H19" s="17">
        <v>790950</v>
      </c>
      <c r="I19" s="17">
        <v>838300</v>
      </c>
      <c r="J19" s="17">
        <v>1066200</v>
      </c>
      <c r="K19" s="17">
        <v>1036850</v>
      </c>
      <c r="L19" s="17">
        <v>1258250</v>
      </c>
      <c r="M19" s="17">
        <v>1174500</v>
      </c>
      <c r="N19" s="41">
        <v>1109050</v>
      </c>
      <c r="O19" s="41">
        <v>859600</v>
      </c>
      <c r="P19" s="1">
        <v>838300</v>
      </c>
      <c r="Q19" s="30">
        <f t="shared" si="3"/>
        <v>11446000</v>
      </c>
      <c r="R19" s="30">
        <f t="shared" si="4"/>
        <v>953833.3333333334</v>
      </c>
    </row>
    <row r="20" spans="1:18" ht="12.75">
      <c r="A20" s="12"/>
      <c r="C20" s="40"/>
      <c r="D20" s="42" t="s">
        <v>4</v>
      </c>
      <c r="E20" s="17">
        <v>1414850</v>
      </c>
      <c r="F20" s="17">
        <v>1126200</v>
      </c>
      <c r="G20" s="17">
        <v>1184800</v>
      </c>
      <c r="H20" s="17">
        <v>1108550</v>
      </c>
      <c r="I20" s="17">
        <v>1151700</v>
      </c>
      <c r="J20" s="17">
        <v>1566250</v>
      </c>
      <c r="K20" s="17">
        <v>1472050</v>
      </c>
      <c r="L20" s="17">
        <v>1909250</v>
      </c>
      <c r="M20" s="17">
        <v>1611300</v>
      </c>
      <c r="N20" s="41">
        <v>1698900</v>
      </c>
      <c r="O20" s="41">
        <v>1296250</v>
      </c>
      <c r="P20" s="1">
        <v>1186200</v>
      </c>
      <c r="Q20" s="30">
        <f t="shared" si="3"/>
        <v>16726300</v>
      </c>
      <c r="R20" s="30">
        <f t="shared" si="4"/>
        <v>1393858.3333333333</v>
      </c>
    </row>
    <row r="21" spans="1:18" ht="12.75">
      <c r="A21" s="12"/>
      <c r="C21" s="40"/>
      <c r="D21" s="5" t="s">
        <v>5</v>
      </c>
      <c r="E21" s="17">
        <v>9702.75</v>
      </c>
      <c r="F21" s="17">
        <v>9414</v>
      </c>
      <c r="G21" s="17">
        <v>7357</v>
      </c>
      <c r="H21" s="17">
        <v>5911</v>
      </c>
      <c r="I21" s="17">
        <v>6367</v>
      </c>
      <c r="J21" s="17">
        <v>10400</v>
      </c>
      <c r="K21" s="17">
        <v>9822</v>
      </c>
      <c r="L21" s="17">
        <v>11873</v>
      </c>
      <c r="M21" s="17">
        <v>9898</v>
      </c>
      <c r="N21" s="41">
        <v>11626.15</v>
      </c>
      <c r="O21" s="41">
        <v>9169.35</v>
      </c>
      <c r="P21" s="1">
        <v>6894</v>
      </c>
      <c r="Q21" s="30">
        <f t="shared" si="3"/>
        <v>108434.25</v>
      </c>
      <c r="R21" s="30">
        <f t="shared" si="4"/>
        <v>9036.1875</v>
      </c>
    </row>
    <row r="22" spans="1:18" ht="12.75">
      <c r="A22" s="12"/>
      <c r="C22" s="40"/>
      <c r="D22" s="5" t="s">
        <v>11</v>
      </c>
      <c r="E22" s="17">
        <v>8837.25</v>
      </c>
      <c r="F22" s="17">
        <v>8029</v>
      </c>
      <c r="G22" s="17">
        <v>7182</v>
      </c>
      <c r="H22" s="17">
        <v>7630</v>
      </c>
      <c r="I22" s="17">
        <v>6578</v>
      </c>
      <c r="J22" s="17">
        <v>9849</v>
      </c>
      <c r="K22" s="17">
        <v>9824</v>
      </c>
      <c r="L22" s="17">
        <v>12150</v>
      </c>
      <c r="M22" s="17">
        <v>8943</v>
      </c>
      <c r="N22" s="41">
        <v>11563.65</v>
      </c>
      <c r="O22" s="41">
        <v>8030.85</v>
      </c>
      <c r="P22" s="1">
        <v>6542.9</v>
      </c>
      <c r="Q22" s="30">
        <f t="shared" si="3"/>
        <v>105159.65</v>
      </c>
      <c r="R22" s="30">
        <f t="shared" si="4"/>
        <v>8763.304166666667</v>
      </c>
    </row>
    <row r="23" spans="1:18" ht="12.75">
      <c r="A23" s="7" t="s">
        <v>26</v>
      </c>
      <c r="C23" s="40"/>
      <c r="D23" s="12"/>
      <c r="E23" s="17"/>
      <c r="F23" s="17"/>
      <c r="G23" s="17"/>
      <c r="H23" s="17"/>
      <c r="I23" s="17"/>
      <c r="J23" s="17"/>
      <c r="K23" s="17"/>
      <c r="L23" s="17"/>
      <c r="M23" s="17"/>
      <c r="N23" s="41"/>
      <c r="O23" s="41"/>
      <c r="P23" s="1"/>
      <c r="Q23" s="30"/>
      <c r="R23" s="30"/>
    </row>
    <row r="24" spans="1:18" ht="12.75">
      <c r="A24" s="12"/>
      <c r="C24" s="40" t="s">
        <v>1</v>
      </c>
      <c r="D24" s="12" t="s">
        <v>8</v>
      </c>
      <c r="E24" s="17">
        <v>4</v>
      </c>
      <c r="F24" s="17">
        <v>4</v>
      </c>
      <c r="G24" s="17">
        <v>4</v>
      </c>
      <c r="H24" s="17">
        <v>5</v>
      </c>
      <c r="I24" s="17">
        <v>5</v>
      </c>
      <c r="J24" s="17">
        <v>5</v>
      </c>
      <c r="K24" s="17">
        <v>5</v>
      </c>
      <c r="L24" s="17">
        <v>5</v>
      </c>
      <c r="M24" s="17">
        <v>5</v>
      </c>
      <c r="N24" s="41">
        <v>5</v>
      </c>
      <c r="O24" s="41">
        <v>5</v>
      </c>
      <c r="P24" s="1">
        <v>5</v>
      </c>
      <c r="Q24" s="30">
        <f aca="true" t="shared" si="6" ref="Q24:Q30">SUM(E24:P24)</f>
        <v>57</v>
      </c>
      <c r="R24" s="30">
        <f aca="true" t="shared" si="7" ref="R24:R30">AVERAGE(E24:P24)</f>
        <v>4.75</v>
      </c>
    </row>
    <row r="25" spans="1:18" ht="12.75">
      <c r="A25" s="12"/>
      <c r="C25" s="40" t="s">
        <v>28</v>
      </c>
      <c r="D25" s="12" t="s">
        <v>10</v>
      </c>
      <c r="E25" s="17">
        <f>+E26+E27+E28</f>
        <v>1545900</v>
      </c>
      <c r="F25" s="17">
        <f aca="true" t="shared" si="8" ref="F25:P25">+F26+F27+F28</f>
        <v>890500</v>
      </c>
      <c r="G25" s="17">
        <f t="shared" si="8"/>
        <v>319600</v>
      </c>
      <c r="H25" s="17">
        <f t="shared" si="8"/>
        <v>1168700</v>
      </c>
      <c r="I25" s="17">
        <f t="shared" si="8"/>
        <v>871200</v>
      </c>
      <c r="J25" s="17">
        <f t="shared" si="8"/>
        <v>933400</v>
      </c>
      <c r="K25" s="17">
        <f t="shared" si="8"/>
        <v>428800</v>
      </c>
      <c r="L25" s="17">
        <f t="shared" si="8"/>
        <v>463300</v>
      </c>
      <c r="M25" s="17">
        <f t="shared" si="8"/>
        <v>383000</v>
      </c>
      <c r="N25" s="17">
        <f t="shared" si="8"/>
        <v>524300</v>
      </c>
      <c r="O25" s="17">
        <f t="shared" si="8"/>
        <v>668600</v>
      </c>
      <c r="P25" s="17">
        <f t="shared" si="8"/>
        <v>538700</v>
      </c>
      <c r="Q25" s="30">
        <f t="shared" si="6"/>
        <v>8736000</v>
      </c>
      <c r="R25" s="30">
        <f t="shared" si="7"/>
        <v>728000</v>
      </c>
    </row>
    <row r="26" spans="1:18" ht="12.75">
      <c r="A26" s="12"/>
      <c r="C26" s="40"/>
      <c r="D26" s="12" t="s">
        <v>2</v>
      </c>
      <c r="E26" s="17">
        <v>236900</v>
      </c>
      <c r="F26" s="17">
        <v>192600</v>
      </c>
      <c r="G26" s="17">
        <v>68300</v>
      </c>
      <c r="H26" s="17">
        <v>138000</v>
      </c>
      <c r="I26" s="17">
        <v>142100</v>
      </c>
      <c r="J26" s="17">
        <v>158900</v>
      </c>
      <c r="K26" s="17">
        <v>73600</v>
      </c>
      <c r="L26" s="17">
        <v>135200</v>
      </c>
      <c r="M26" s="17">
        <v>77900</v>
      </c>
      <c r="N26" s="41">
        <v>100600</v>
      </c>
      <c r="O26" s="41">
        <v>110200</v>
      </c>
      <c r="P26" s="1">
        <v>121200</v>
      </c>
      <c r="Q26" s="30">
        <f t="shared" si="6"/>
        <v>1555500</v>
      </c>
      <c r="R26" s="30">
        <f t="shared" si="7"/>
        <v>129625</v>
      </c>
    </row>
    <row r="27" spans="1:18" ht="12.75">
      <c r="A27" s="12"/>
      <c r="C27" s="40"/>
      <c r="D27" s="12" t="s">
        <v>3</v>
      </c>
      <c r="E27" s="17">
        <v>418200</v>
      </c>
      <c r="F27" s="17">
        <v>149400</v>
      </c>
      <c r="G27" s="17">
        <v>91000</v>
      </c>
      <c r="H27" s="17">
        <v>180100</v>
      </c>
      <c r="I27" s="17">
        <v>175500</v>
      </c>
      <c r="J27" s="17">
        <v>193600</v>
      </c>
      <c r="K27" s="17">
        <v>107600</v>
      </c>
      <c r="L27" s="17">
        <v>124000</v>
      </c>
      <c r="M27" s="17">
        <v>114000</v>
      </c>
      <c r="N27" s="41">
        <v>111400</v>
      </c>
      <c r="O27" s="41">
        <v>149500</v>
      </c>
      <c r="P27" s="1">
        <v>145700</v>
      </c>
      <c r="Q27" s="30">
        <f t="shared" si="6"/>
        <v>1960000</v>
      </c>
      <c r="R27" s="30">
        <f t="shared" si="7"/>
        <v>163333.33333333334</v>
      </c>
    </row>
    <row r="28" spans="1:18" ht="12.75">
      <c r="A28" s="12"/>
      <c r="C28" s="40"/>
      <c r="D28" s="12" t="s">
        <v>4</v>
      </c>
      <c r="E28" s="17">
        <v>890800</v>
      </c>
      <c r="F28" s="17">
        <v>548500</v>
      </c>
      <c r="G28" s="17">
        <v>160300</v>
      </c>
      <c r="H28" s="17">
        <v>850600</v>
      </c>
      <c r="I28" s="17">
        <v>553600</v>
      </c>
      <c r="J28" s="17">
        <v>580900</v>
      </c>
      <c r="K28" s="17">
        <v>247600</v>
      </c>
      <c r="L28" s="17">
        <v>204100</v>
      </c>
      <c r="M28" s="17">
        <v>191100</v>
      </c>
      <c r="N28" s="41">
        <v>312300</v>
      </c>
      <c r="O28" s="41">
        <v>408900</v>
      </c>
      <c r="P28" s="1">
        <v>271800</v>
      </c>
      <c r="Q28" s="30">
        <f t="shared" si="6"/>
        <v>5220500</v>
      </c>
      <c r="R28" s="30">
        <f t="shared" si="7"/>
        <v>435041.6666666667</v>
      </c>
    </row>
    <row r="29" spans="1:18" ht="12.75">
      <c r="A29" s="12"/>
      <c r="C29" s="40"/>
      <c r="D29" s="12" t="s">
        <v>5</v>
      </c>
      <c r="E29" s="17">
        <v>10373</v>
      </c>
      <c r="F29" s="17">
        <v>7384</v>
      </c>
      <c r="G29" s="17">
        <v>1180</v>
      </c>
      <c r="H29" s="17">
        <v>5234</v>
      </c>
      <c r="I29" s="17">
        <v>4736</v>
      </c>
      <c r="J29" s="17">
        <v>9002</v>
      </c>
      <c r="K29" s="17">
        <v>5379</v>
      </c>
      <c r="L29" s="17">
        <v>5061</v>
      </c>
      <c r="M29" s="17">
        <v>4739</v>
      </c>
      <c r="N29" s="41">
        <v>5499</v>
      </c>
      <c r="O29" s="41">
        <v>2960</v>
      </c>
      <c r="P29" s="1">
        <v>6918</v>
      </c>
      <c r="Q29" s="30">
        <f t="shared" si="6"/>
        <v>68465</v>
      </c>
      <c r="R29" s="30">
        <f t="shared" si="7"/>
        <v>5705.416666666667</v>
      </c>
    </row>
    <row r="30" spans="1:18" ht="12.75">
      <c r="A30" s="12"/>
      <c r="C30" s="40"/>
      <c r="D30" s="12" t="s">
        <v>11</v>
      </c>
      <c r="E30" s="17">
        <v>9800</v>
      </c>
      <c r="F30" s="17">
        <v>6987</v>
      </c>
      <c r="G30" s="17">
        <v>6610</v>
      </c>
      <c r="H30" s="17">
        <v>7541</v>
      </c>
      <c r="I30" s="17">
        <v>8747</v>
      </c>
      <c r="J30" s="17">
        <v>12444</v>
      </c>
      <c r="K30" s="17">
        <v>7295</v>
      </c>
      <c r="L30" s="17">
        <v>4665</v>
      </c>
      <c r="M30" s="17">
        <v>9844</v>
      </c>
      <c r="N30" s="41">
        <v>2853</v>
      </c>
      <c r="O30" s="41">
        <v>5807</v>
      </c>
      <c r="P30" s="1">
        <v>8382.4</v>
      </c>
      <c r="Q30" s="30">
        <f t="shared" si="6"/>
        <v>90975.4</v>
      </c>
      <c r="R30" s="30">
        <f t="shared" si="7"/>
        <v>7581.283333333333</v>
      </c>
    </row>
    <row r="31" spans="1:18" ht="12.75">
      <c r="A31" s="12"/>
      <c r="C31" s="40"/>
      <c r="D31" s="12"/>
      <c r="E31" s="17"/>
      <c r="F31" s="17"/>
      <c r="G31" s="17"/>
      <c r="H31" s="17"/>
      <c r="I31" s="17"/>
      <c r="J31" s="17"/>
      <c r="K31" s="17"/>
      <c r="L31" s="17"/>
      <c r="M31" s="17"/>
      <c r="N31" s="41"/>
      <c r="O31" s="41"/>
      <c r="P31" s="1"/>
      <c r="Q31" s="30"/>
      <c r="R31" s="30"/>
    </row>
    <row r="32" spans="1:18" ht="13.5" thickBot="1">
      <c r="A32" s="26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6"/>
      <c r="P32" s="46"/>
      <c r="Q32" s="32"/>
      <c r="R32" s="32"/>
    </row>
    <row r="33" spans="1:18" ht="13.5" thickTop="1">
      <c r="A33" s="6"/>
      <c r="B33" s="6"/>
      <c r="C33" s="6"/>
      <c r="D33" s="6"/>
      <c r="J33" s="24"/>
      <c r="K33" s="24"/>
      <c r="L33" s="24"/>
      <c r="M33" s="24"/>
      <c r="Q33" s="30"/>
      <c r="R33" s="30"/>
    </row>
    <row r="34" spans="1:18" ht="12.75">
      <c r="A34" s="42" t="s">
        <v>13</v>
      </c>
      <c r="B34" s="43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30"/>
      <c r="R34" s="30"/>
    </row>
    <row r="35" spans="1:18" ht="12.75">
      <c r="A35" s="42"/>
      <c r="B35" s="43"/>
      <c r="C35" s="5"/>
      <c r="D35" s="5" t="s">
        <v>8</v>
      </c>
      <c r="E35" s="1">
        <f>+E8+E16+E24</f>
        <v>26</v>
      </c>
      <c r="F35" s="1">
        <f aca="true" t="shared" si="9" ref="F35:P35">+F8+F16+F24</f>
        <v>26</v>
      </c>
      <c r="G35" s="1">
        <f t="shared" si="9"/>
        <v>26</v>
      </c>
      <c r="H35" s="1">
        <f t="shared" si="9"/>
        <v>27</v>
      </c>
      <c r="I35" s="1">
        <f t="shared" si="9"/>
        <v>27</v>
      </c>
      <c r="J35" s="1">
        <f t="shared" si="9"/>
        <v>27</v>
      </c>
      <c r="K35" s="1">
        <f t="shared" si="9"/>
        <v>27</v>
      </c>
      <c r="L35" s="1">
        <f t="shared" si="9"/>
        <v>27</v>
      </c>
      <c r="M35" s="1">
        <f t="shared" si="9"/>
        <v>27</v>
      </c>
      <c r="N35" s="1">
        <f t="shared" si="9"/>
        <v>27</v>
      </c>
      <c r="O35" s="1">
        <f t="shared" si="9"/>
        <v>27</v>
      </c>
      <c r="P35" s="1">
        <f t="shared" si="9"/>
        <v>27</v>
      </c>
      <c r="Q35" s="30">
        <f aca="true" t="shared" si="10" ref="Q35:Q41">SUM(E35:P35)</f>
        <v>321</v>
      </c>
      <c r="R35" s="30">
        <f aca="true" t="shared" si="11" ref="R35:R41">AVERAGE(E35:P35)</f>
        <v>26.75</v>
      </c>
    </row>
    <row r="36" spans="1:18" ht="12.75">
      <c r="A36" s="42"/>
      <c r="B36" s="43"/>
      <c r="C36" s="5"/>
      <c r="D36" s="5" t="s">
        <v>10</v>
      </c>
      <c r="E36" s="54">
        <f aca="true" t="shared" si="12" ref="E34:E41">+E17+E25+E9</f>
        <v>15580324.879999999</v>
      </c>
      <c r="F36" s="1">
        <f>+F17+F25+F9</f>
        <v>13008841.08</v>
      </c>
      <c r="G36" s="1">
        <f>+G17+G25+G9</f>
        <v>12531817.92</v>
      </c>
      <c r="H36" s="1">
        <f>+H17+H25+H9</f>
        <v>12836650</v>
      </c>
      <c r="I36" s="1">
        <f>+I17+I25+I9</f>
        <v>12867090</v>
      </c>
      <c r="J36" s="1">
        <f>+J17+J25+J9</f>
        <v>13823810</v>
      </c>
      <c r="K36" s="1">
        <f>+K17+K25+K9</f>
        <v>13490110</v>
      </c>
      <c r="L36" s="1">
        <f>+L17+L25+L9</f>
        <v>15819020</v>
      </c>
      <c r="M36" s="1">
        <f>+M17+M25+M9</f>
        <v>13725540</v>
      </c>
      <c r="N36" s="1">
        <f>+N17+N25+N9</f>
        <v>13888220</v>
      </c>
      <c r="O36" s="1">
        <f>+O17+O25+O9</f>
        <v>12450060</v>
      </c>
      <c r="P36" s="54">
        <f>+P17+P25+P9</f>
        <v>12134082</v>
      </c>
      <c r="Q36" s="52">
        <f t="shared" si="10"/>
        <v>162155565.88</v>
      </c>
      <c r="R36" s="52">
        <f t="shared" si="11"/>
        <v>13512963.823333332</v>
      </c>
    </row>
    <row r="37" spans="1:18" ht="12.75">
      <c r="A37" s="5"/>
      <c r="B37" s="43"/>
      <c r="C37" s="5"/>
      <c r="D37" s="5" t="s">
        <v>2</v>
      </c>
      <c r="E37" s="1">
        <f t="shared" si="12"/>
        <v>4347120.04</v>
      </c>
      <c r="F37" s="1">
        <f aca="true" t="shared" si="13" ref="F37:P37">+F18+F26+F10</f>
        <v>3692978.12</v>
      </c>
      <c r="G37" s="1">
        <f t="shared" si="13"/>
        <v>3723082.08</v>
      </c>
      <c r="H37" s="1">
        <f t="shared" si="13"/>
        <v>3490552</v>
      </c>
      <c r="I37" s="1">
        <f t="shared" si="13"/>
        <v>3845470</v>
      </c>
      <c r="J37" s="1">
        <f t="shared" si="13"/>
        <v>4005960</v>
      </c>
      <c r="K37" s="1">
        <f t="shared" si="13"/>
        <v>3852110</v>
      </c>
      <c r="L37" s="1">
        <f t="shared" si="13"/>
        <v>4913120</v>
      </c>
      <c r="M37" s="1">
        <f t="shared" si="13"/>
        <v>3734880</v>
      </c>
      <c r="N37" s="1">
        <f t="shared" si="13"/>
        <v>4216970</v>
      </c>
      <c r="O37" s="1">
        <f t="shared" si="13"/>
        <v>3655270</v>
      </c>
      <c r="P37" s="1">
        <f t="shared" si="13"/>
        <v>3329502</v>
      </c>
      <c r="Q37" s="30">
        <f t="shared" si="10"/>
        <v>46807014.24</v>
      </c>
      <c r="R37" s="30">
        <f t="shared" si="11"/>
        <v>3900584.52</v>
      </c>
    </row>
    <row r="38" spans="1:18" ht="12.75">
      <c r="A38" s="42"/>
      <c r="B38" s="43"/>
      <c r="C38" s="5"/>
      <c r="D38" s="5" t="s">
        <v>3</v>
      </c>
      <c r="E38" s="1">
        <f t="shared" si="12"/>
        <v>4495256.2</v>
      </c>
      <c r="F38" s="1">
        <f aca="true" t="shared" si="14" ref="F38:P38">+F19+F27+F11</f>
        <v>3741991.28</v>
      </c>
      <c r="G38" s="1">
        <f t="shared" si="14"/>
        <v>3599463.48</v>
      </c>
      <c r="H38" s="1">
        <f t="shared" si="14"/>
        <v>3747743.12</v>
      </c>
      <c r="I38" s="1">
        <f t="shared" si="14"/>
        <v>3749080</v>
      </c>
      <c r="J38" s="1">
        <f t="shared" si="14"/>
        <v>4050060</v>
      </c>
      <c r="K38" s="1">
        <f t="shared" si="14"/>
        <v>4156010</v>
      </c>
      <c r="L38" s="1">
        <f t="shared" si="14"/>
        <v>4499110</v>
      </c>
      <c r="M38" s="1">
        <f t="shared" si="14"/>
        <v>4442380</v>
      </c>
      <c r="N38" s="1">
        <f t="shared" si="14"/>
        <v>3982730</v>
      </c>
      <c r="O38" s="1">
        <f t="shared" si="14"/>
        <v>3596080</v>
      </c>
      <c r="P38" s="1">
        <f t="shared" si="14"/>
        <v>3765460</v>
      </c>
      <c r="Q38" s="30">
        <f t="shared" si="10"/>
        <v>47825364.08</v>
      </c>
      <c r="R38" s="30">
        <f t="shared" si="11"/>
        <v>3985447.0066666664</v>
      </c>
    </row>
    <row r="39" spans="1:18" ht="12.75">
      <c r="A39" s="5"/>
      <c r="B39" s="43"/>
      <c r="C39" s="5"/>
      <c r="D39" s="42" t="s">
        <v>4</v>
      </c>
      <c r="E39" s="1">
        <f t="shared" si="12"/>
        <v>6737948.64</v>
      </c>
      <c r="F39" s="1">
        <f aca="true" t="shared" si="15" ref="F39:P39">+F20+F28+F12</f>
        <v>5573871.68</v>
      </c>
      <c r="G39" s="1">
        <f t="shared" si="15"/>
        <v>5209272.359999999</v>
      </c>
      <c r="H39" s="1">
        <f t="shared" si="15"/>
        <v>5598354.88</v>
      </c>
      <c r="I39" s="1">
        <f t="shared" si="15"/>
        <v>5272540</v>
      </c>
      <c r="J39" s="1">
        <f t="shared" si="15"/>
        <v>5767790</v>
      </c>
      <c r="K39" s="1">
        <f t="shared" si="15"/>
        <v>5481990</v>
      </c>
      <c r="L39" s="1">
        <f t="shared" si="15"/>
        <v>6406790</v>
      </c>
      <c r="M39" s="1">
        <f t="shared" si="15"/>
        <v>5548280</v>
      </c>
      <c r="N39" s="1">
        <f t="shared" si="15"/>
        <v>5688520</v>
      </c>
      <c r="O39" s="1">
        <f t="shared" si="15"/>
        <v>5198710</v>
      </c>
      <c r="P39" s="1">
        <f t="shared" si="15"/>
        <v>5039120</v>
      </c>
      <c r="Q39" s="30">
        <f t="shared" si="10"/>
        <v>67523187.56</v>
      </c>
      <c r="R39" s="30">
        <f t="shared" si="11"/>
        <v>5626932.296666667</v>
      </c>
    </row>
    <row r="40" spans="1:18" ht="12.75">
      <c r="A40" s="29"/>
      <c r="B40" s="12"/>
      <c r="C40" s="12"/>
      <c r="D40" s="47" t="s">
        <v>5</v>
      </c>
      <c r="E40" s="1">
        <f t="shared" si="12"/>
        <v>41317.490000000005</v>
      </c>
      <c r="F40" s="1">
        <f aca="true" t="shared" si="16" ref="F40:P40">+F21+F29+F13</f>
        <v>37226.56</v>
      </c>
      <c r="G40" s="1">
        <f t="shared" si="16"/>
        <v>27415.92</v>
      </c>
      <c r="H40" s="1">
        <f t="shared" si="16"/>
        <v>29740.48</v>
      </c>
      <c r="I40" s="1">
        <f t="shared" si="16"/>
        <v>30564.88</v>
      </c>
      <c r="J40" s="1">
        <f t="shared" si="16"/>
        <v>39178.94</v>
      </c>
      <c r="K40" s="1">
        <f t="shared" si="16"/>
        <v>36605.18</v>
      </c>
      <c r="L40" s="1">
        <f t="shared" si="16"/>
        <v>38024.22</v>
      </c>
      <c r="M40" s="1">
        <f t="shared" si="16"/>
        <v>36581.8</v>
      </c>
      <c r="N40" s="1">
        <f t="shared" si="16"/>
        <v>36944.130000000005</v>
      </c>
      <c r="O40" s="1">
        <f t="shared" si="16"/>
        <v>31170.989999999998</v>
      </c>
      <c r="P40" s="1">
        <f t="shared" si="16"/>
        <v>32024.64</v>
      </c>
      <c r="Q40" s="30">
        <f t="shared" si="10"/>
        <v>416795.23000000004</v>
      </c>
      <c r="R40" s="30">
        <f t="shared" si="11"/>
        <v>34732.93583333334</v>
      </c>
    </row>
    <row r="41" spans="1:18" ht="12.75">
      <c r="A41" s="30"/>
      <c r="B41" s="30"/>
      <c r="C41" s="5"/>
      <c r="D41" s="5" t="s">
        <v>11</v>
      </c>
      <c r="E41" s="1">
        <f t="shared" si="12"/>
        <v>40120.29</v>
      </c>
      <c r="F41" s="1">
        <f aca="true" t="shared" si="17" ref="F41:P41">+F22+F30+F14</f>
        <v>35885.119999999995</v>
      </c>
      <c r="G41" s="1">
        <f t="shared" si="17"/>
        <v>32538.72</v>
      </c>
      <c r="H41" s="1">
        <f t="shared" si="17"/>
        <v>33960.1</v>
      </c>
      <c r="I41" s="1">
        <f t="shared" si="17"/>
        <v>34859.14</v>
      </c>
      <c r="J41" s="1">
        <f t="shared" si="17"/>
        <v>42101.82</v>
      </c>
      <c r="K41" s="1">
        <f t="shared" si="17"/>
        <v>38563.04</v>
      </c>
      <c r="L41" s="1">
        <f t="shared" si="17"/>
        <v>37901.42</v>
      </c>
      <c r="M41" s="1">
        <f t="shared" si="17"/>
        <v>40917.36</v>
      </c>
      <c r="N41" s="1">
        <f t="shared" si="17"/>
        <v>34281.67</v>
      </c>
      <c r="O41" s="1">
        <f t="shared" si="17"/>
        <v>32455.33</v>
      </c>
      <c r="P41" s="1">
        <f t="shared" si="17"/>
        <v>32493.739999999998</v>
      </c>
      <c r="Q41" s="30">
        <f t="shared" si="10"/>
        <v>436077.75</v>
      </c>
      <c r="R41" s="30">
        <f t="shared" si="11"/>
        <v>36339.8125</v>
      </c>
    </row>
    <row r="42" spans="1:18" ht="13.5" thickBot="1">
      <c r="A42" s="45"/>
      <c r="B42" s="45"/>
      <c r="C42" s="45"/>
      <c r="D42" s="45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32"/>
      <c r="R42" s="32"/>
    </row>
    <row r="43" spans="1:18" ht="13.5" thickTop="1">
      <c r="A43" s="12"/>
      <c r="B43" s="12"/>
      <c r="C43" s="12"/>
      <c r="D43" s="12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29"/>
      <c r="R43" s="29"/>
    </row>
    <row r="44" spans="1:18" ht="12.75">
      <c r="A44" s="12"/>
      <c r="B44" s="12"/>
      <c r="C44" s="12"/>
      <c r="D44" s="12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29"/>
      <c r="R44" s="29"/>
    </row>
    <row r="45" spans="1:18" ht="12.75">
      <c r="A45" s="30"/>
      <c r="B45" s="30"/>
      <c r="C45" s="5"/>
      <c r="D45" s="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30"/>
      <c r="R45" s="30"/>
    </row>
    <row r="46" spans="1:4" ht="12.75">
      <c r="A46" s="4"/>
      <c r="B46" s="4"/>
      <c r="C46" s="6"/>
      <c r="D46" s="6"/>
    </row>
    <row r="47" spans="1:4" ht="15">
      <c r="A47" s="3" t="s">
        <v>27</v>
      </c>
      <c r="B47" s="7"/>
      <c r="C47" s="6"/>
      <c r="D47" s="6"/>
    </row>
    <row r="48" spans="1:4" ht="12.75">
      <c r="A48" s="4"/>
      <c r="B48" s="4"/>
      <c r="C48" s="6"/>
      <c r="D48" s="6"/>
    </row>
    <row r="49" spans="1:15" ht="13.5" thickBot="1">
      <c r="A49" s="19"/>
      <c r="B49" s="22" t="s">
        <v>16</v>
      </c>
      <c r="C49" s="20" t="s">
        <v>21</v>
      </c>
      <c r="D49" s="19"/>
      <c r="E49" s="16">
        <v>37257</v>
      </c>
      <c r="F49" s="16">
        <v>37288</v>
      </c>
      <c r="G49" s="16">
        <v>37316</v>
      </c>
      <c r="H49" s="16">
        <v>37347</v>
      </c>
      <c r="I49" s="16">
        <v>37377</v>
      </c>
      <c r="J49" s="16">
        <v>37408</v>
      </c>
      <c r="K49" s="16">
        <v>37438</v>
      </c>
      <c r="L49" s="16">
        <v>37469</v>
      </c>
      <c r="M49" s="16">
        <v>37500</v>
      </c>
      <c r="N49" s="28" t="s">
        <v>9</v>
      </c>
      <c r="O49" s="28" t="s">
        <v>15</v>
      </c>
    </row>
    <row r="50" spans="1:15" ht="13.5" thickTop="1">
      <c r="A50" s="35"/>
      <c r="B50" s="23"/>
      <c r="C50" s="36"/>
      <c r="D50" s="35"/>
      <c r="E50" s="37"/>
      <c r="F50" s="37"/>
      <c r="G50" s="37"/>
      <c r="H50" s="37"/>
      <c r="I50" s="37"/>
      <c r="J50" s="37"/>
      <c r="K50" s="37"/>
      <c r="L50" s="37"/>
      <c r="M50" s="37"/>
      <c r="N50" s="48"/>
      <c r="O50" s="48"/>
    </row>
    <row r="51" spans="1:15" ht="12.75">
      <c r="A51" s="11" t="s">
        <v>6</v>
      </c>
      <c r="B51" s="23"/>
      <c r="C51" s="21"/>
      <c r="D51" s="11"/>
      <c r="E51" s="5"/>
      <c r="F51" s="5"/>
      <c r="G51" s="5"/>
      <c r="H51" s="5"/>
      <c r="I51" s="5"/>
      <c r="J51" s="5"/>
      <c r="K51" s="5"/>
      <c r="L51" s="5"/>
      <c r="M51" s="5"/>
      <c r="N51" s="30"/>
      <c r="O51" s="30"/>
    </row>
    <row r="52" spans="1:15" ht="12.75">
      <c r="A52" s="7"/>
      <c r="B52" s="9" t="s">
        <v>17</v>
      </c>
      <c r="C52" s="6" t="s">
        <v>0</v>
      </c>
      <c r="D52" s="7" t="s">
        <v>8</v>
      </c>
      <c r="E52" s="25">
        <v>16</v>
      </c>
      <c r="F52" s="25">
        <v>16</v>
      </c>
      <c r="G52" s="25">
        <v>16</v>
      </c>
      <c r="H52" s="25">
        <v>16</v>
      </c>
      <c r="I52" s="25">
        <v>16</v>
      </c>
      <c r="J52">
        <v>16</v>
      </c>
      <c r="K52">
        <v>16</v>
      </c>
      <c r="L52">
        <v>17</v>
      </c>
      <c r="M52">
        <v>17</v>
      </c>
      <c r="N52" s="30">
        <f>SUM(E52:M52)</f>
        <v>146</v>
      </c>
      <c r="O52" s="30">
        <f>AVERAGE(E52:M52)</f>
        <v>16.22222222222222</v>
      </c>
    </row>
    <row r="53" spans="1:15" ht="12.75">
      <c r="A53" s="7"/>
      <c r="B53" s="9"/>
      <c r="C53" s="6"/>
      <c r="D53" s="6" t="s">
        <v>10</v>
      </c>
      <c r="E53" s="5">
        <f>+E54+E55+E56</f>
        <v>8827160</v>
      </c>
      <c r="F53" s="5">
        <f aca="true" t="shared" si="18" ref="F53:M53">+F54+F55+F56</f>
        <v>8270920</v>
      </c>
      <c r="G53" s="5">
        <f t="shared" si="18"/>
        <v>9227580</v>
      </c>
      <c r="H53" s="5">
        <f t="shared" si="18"/>
        <v>8549440</v>
      </c>
      <c r="I53" s="5">
        <f t="shared" si="18"/>
        <v>8895160</v>
      </c>
      <c r="J53" s="5">
        <f t="shared" si="18"/>
        <v>8549780</v>
      </c>
      <c r="K53" s="5">
        <f t="shared" si="18"/>
        <v>9651960</v>
      </c>
      <c r="L53" s="5">
        <f t="shared" si="18"/>
        <v>11260220</v>
      </c>
      <c r="M53" s="54">
        <f t="shared" si="18"/>
        <v>9957280</v>
      </c>
      <c r="N53" s="52">
        <f aca="true" t="shared" si="19" ref="N53:N58">SUM(E53:M53)</f>
        <v>83189500</v>
      </c>
      <c r="O53" s="52">
        <f aca="true" t="shared" si="20" ref="O53:O58">AVERAGE(E53:M53)</f>
        <v>9243277.777777778</v>
      </c>
    </row>
    <row r="54" spans="1:15" ht="12.75">
      <c r="A54" s="7"/>
      <c r="B54" s="9"/>
      <c r="C54" s="6"/>
      <c r="D54" s="6" t="s">
        <v>2</v>
      </c>
      <c r="E54" s="5">
        <v>2570200</v>
      </c>
      <c r="F54" s="5">
        <v>2418100</v>
      </c>
      <c r="G54" s="5">
        <v>2683120</v>
      </c>
      <c r="H54" s="5">
        <v>2568900</v>
      </c>
      <c r="I54" s="5">
        <v>2892480</v>
      </c>
      <c r="J54" s="5">
        <v>2426320</v>
      </c>
      <c r="K54" s="5">
        <v>2940380</v>
      </c>
      <c r="L54" s="5">
        <v>3357000</v>
      </c>
      <c r="M54" s="5">
        <v>2839240</v>
      </c>
      <c r="N54" s="30">
        <f t="shared" si="19"/>
        <v>24695740</v>
      </c>
      <c r="O54" s="30">
        <f t="shared" si="20"/>
        <v>2743971.111111111</v>
      </c>
    </row>
    <row r="55" spans="1:15" ht="12.75">
      <c r="A55" s="7"/>
      <c r="B55" s="9"/>
      <c r="C55" s="6"/>
      <c r="D55" s="6" t="s">
        <v>3</v>
      </c>
      <c r="E55" s="5">
        <v>2704120</v>
      </c>
      <c r="F55" s="5">
        <v>2522520</v>
      </c>
      <c r="G55" s="5">
        <v>2812440</v>
      </c>
      <c r="H55" s="5">
        <v>2553480</v>
      </c>
      <c r="I55" s="5">
        <v>2577720</v>
      </c>
      <c r="J55" s="5">
        <v>2709760</v>
      </c>
      <c r="K55" s="5">
        <v>2870280</v>
      </c>
      <c r="L55" s="5">
        <v>3416460</v>
      </c>
      <c r="M55" s="5">
        <v>3184000</v>
      </c>
      <c r="N55" s="30">
        <f t="shared" si="19"/>
        <v>25350780</v>
      </c>
      <c r="O55" s="30">
        <f t="shared" si="20"/>
        <v>2816753.3333333335</v>
      </c>
    </row>
    <row r="56" spans="1:15" ht="12.75">
      <c r="A56" s="7"/>
      <c r="B56" s="9"/>
      <c r="C56" s="6"/>
      <c r="D56" s="6" t="s">
        <v>4</v>
      </c>
      <c r="E56" s="5">
        <v>3552840</v>
      </c>
      <c r="F56" s="5">
        <v>3330300</v>
      </c>
      <c r="G56" s="5">
        <v>3732020</v>
      </c>
      <c r="H56" s="5">
        <v>3427060</v>
      </c>
      <c r="I56" s="5">
        <v>3424960</v>
      </c>
      <c r="J56" s="5">
        <v>3413700</v>
      </c>
      <c r="K56" s="5">
        <v>3841300</v>
      </c>
      <c r="L56" s="5">
        <v>4486760</v>
      </c>
      <c r="M56" s="5">
        <v>3934040</v>
      </c>
      <c r="N56" s="30">
        <f t="shared" si="19"/>
        <v>33142980</v>
      </c>
      <c r="O56" s="30">
        <f t="shared" si="20"/>
        <v>3682553.3333333335</v>
      </c>
    </row>
    <row r="57" spans="1:15" ht="12.75">
      <c r="A57" s="7"/>
      <c r="B57" s="9"/>
      <c r="C57" s="6"/>
      <c r="D57" s="6" t="s">
        <v>5</v>
      </c>
      <c r="E57" s="5">
        <v>17151.56</v>
      </c>
      <c r="F57" s="5">
        <v>17698.96</v>
      </c>
      <c r="G57" s="5">
        <v>17450.78</v>
      </c>
      <c r="H57" s="5">
        <v>17844.78</v>
      </c>
      <c r="I57" s="5">
        <v>18004.64</v>
      </c>
      <c r="J57" s="5">
        <v>18797.18</v>
      </c>
      <c r="K57" s="5">
        <v>21296.42</v>
      </c>
      <c r="L57" s="5">
        <v>21748.82</v>
      </c>
      <c r="M57" s="5">
        <v>22626.3</v>
      </c>
      <c r="N57" s="30">
        <f t="shared" si="19"/>
        <v>172619.43999999997</v>
      </c>
      <c r="O57" s="30">
        <f t="shared" si="20"/>
        <v>19179.937777777774</v>
      </c>
    </row>
    <row r="58" spans="1:15" ht="12.75">
      <c r="A58" s="6"/>
      <c r="B58" s="4"/>
      <c r="C58" s="6"/>
      <c r="D58" s="6" t="s">
        <v>11</v>
      </c>
      <c r="E58" s="5">
        <v>16969.16</v>
      </c>
      <c r="F58" s="5">
        <v>17597.62</v>
      </c>
      <c r="G58" s="5">
        <v>17352.62</v>
      </c>
      <c r="H58" s="5">
        <v>18097.48</v>
      </c>
      <c r="I58" s="5">
        <v>18011.86</v>
      </c>
      <c r="J58" s="5">
        <v>18886.94</v>
      </c>
      <c r="K58" s="5">
        <v>21712.24</v>
      </c>
      <c r="L58" s="5">
        <v>21798.52</v>
      </c>
      <c r="M58" s="5">
        <v>22688.2</v>
      </c>
      <c r="N58" s="30">
        <f t="shared" si="19"/>
        <v>173114.64</v>
      </c>
      <c r="O58" s="30">
        <f t="shared" si="20"/>
        <v>19234.960000000003</v>
      </c>
    </row>
    <row r="59" spans="1:15" ht="12.75">
      <c r="A59" s="6"/>
      <c r="B59" s="4"/>
      <c r="C59" s="6"/>
      <c r="D59" s="6"/>
      <c r="E59" s="5"/>
      <c r="F59" s="5"/>
      <c r="G59" s="5"/>
      <c r="H59" s="5"/>
      <c r="I59" s="5"/>
      <c r="J59" s="5"/>
      <c r="K59" s="5"/>
      <c r="L59" s="5"/>
      <c r="M59" s="5"/>
      <c r="N59" s="30"/>
      <c r="O59" s="30"/>
    </row>
    <row r="60" spans="1:15" ht="12.75">
      <c r="A60" s="7" t="s">
        <v>7</v>
      </c>
      <c r="B60" s="9"/>
      <c r="C60" s="6"/>
      <c r="D60" s="6"/>
      <c r="E60" s="1"/>
      <c r="F60" s="1"/>
      <c r="G60" s="1"/>
      <c r="H60" s="1"/>
      <c r="I60" s="1"/>
      <c r="J60" s="1"/>
      <c r="K60" s="1"/>
      <c r="L60" s="1"/>
      <c r="M60" s="1"/>
      <c r="N60" s="30"/>
      <c r="O60" s="30"/>
    </row>
    <row r="61" spans="1:15" ht="12.75">
      <c r="A61" s="6"/>
      <c r="B61" s="9"/>
      <c r="C61" s="6" t="s">
        <v>1</v>
      </c>
      <c r="D61" s="7" t="s">
        <v>8</v>
      </c>
      <c r="E61" s="1">
        <v>6</v>
      </c>
      <c r="F61" s="1">
        <v>6</v>
      </c>
      <c r="G61" s="1">
        <v>6</v>
      </c>
      <c r="H61" s="1">
        <v>6</v>
      </c>
      <c r="I61" s="1">
        <v>6</v>
      </c>
      <c r="J61" s="1">
        <v>6</v>
      </c>
      <c r="K61" s="1">
        <v>6</v>
      </c>
      <c r="L61" s="1">
        <v>6</v>
      </c>
      <c r="M61" s="1">
        <v>6</v>
      </c>
      <c r="N61" s="30">
        <f>SUM(E61:M61)</f>
        <v>54</v>
      </c>
      <c r="O61" s="30">
        <f>AVERAGE(E61:M61)</f>
        <v>6</v>
      </c>
    </row>
    <row r="62" spans="1:15" ht="12.75">
      <c r="A62" s="6"/>
      <c r="B62" s="9"/>
      <c r="C62" s="9" t="s">
        <v>18</v>
      </c>
      <c r="D62" s="6" t="s">
        <v>10</v>
      </c>
      <c r="E62" s="54">
        <f>+E63+E64+E65</f>
        <v>2835550</v>
      </c>
      <c r="F62" s="54">
        <f aca="true" t="shared" si="21" ref="F62:M62">+F63+F64+F65</f>
        <v>2560565</v>
      </c>
      <c r="G62" s="54">
        <f t="shared" si="21"/>
        <v>2687262</v>
      </c>
      <c r="H62" s="54">
        <f t="shared" si="21"/>
        <v>2494880</v>
      </c>
      <c r="I62" s="54">
        <f t="shared" si="21"/>
        <v>2794807</v>
      </c>
      <c r="J62" s="54">
        <f t="shared" si="21"/>
        <v>2965823</v>
      </c>
      <c r="K62" s="1">
        <f t="shared" si="21"/>
        <v>3492000</v>
      </c>
      <c r="L62" s="1">
        <f t="shared" si="21"/>
        <v>3711250</v>
      </c>
      <c r="M62" s="54">
        <f t="shared" si="21"/>
        <v>2969502</v>
      </c>
      <c r="N62" s="52">
        <f aca="true" t="shared" si="22" ref="N62:N68">SUM(E62:M62)</f>
        <v>26511639</v>
      </c>
      <c r="O62" s="52">
        <f aca="true" t="shared" si="23" ref="O62:O68">AVERAGE(E62:M62)</f>
        <v>2945737.6666666665</v>
      </c>
    </row>
    <row r="63" spans="1:15" ht="12.75">
      <c r="A63" s="6"/>
      <c r="B63" s="9"/>
      <c r="C63" s="6"/>
      <c r="D63" s="6" t="s">
        <v>2</v>
      </c>
      <c r="E63" s="1">
        <v>793450</v>
      </c>
      <c r="F63" s="1">
        <v>734565</v>
      </c>
      <c r="G63" s="1">
        <v>776012</v>
      </c>
      <c r="H63" s="1">
        <v>726780</v>
      </c>
      <c r="I63" s="1">
        <v>831707</v>
      </c>
      <c r="J63" s="1">
        <v>800173</v>
      </c>
      <c r="K63" s="1">
        <v>996700</v>
      </c>
      <c r="L63" s="1">
        <v>1085800</v>
      </c>
      <c r="M63" s="1">
        <v>810846.0468</v>
      </c>
      <c r="N63" s="30">
        <f t="shared" si="22"/>
        <v>7556033.0468</v>
      </c>
      <c r="O63" s="30">
        <f t="shared" si="23"/>
        <v>839559.2274222221</v>
      </c>
    </row>
    <row r="64" spans="1:15" ht="12.75">
      <c r="A64" s="6"/>
      <c r="B64" s="9"/>
      <c r="C64" s="6"/>
      <c r="D64" s="6" t="s">
        <v>3</v>
      </c>
      <c r="E64" s="1">
        <v>842900</v>
      </c>
      <c r="F64" s="1">
        <v>744750</v>
      </c>
      <c r="G64" s="1">
        <v>764000</v>
      </c>
      <c r="H64" s="1">
        <v>740150</v>
      </c>
      <c r="I64" s="1">
        <v>824700</v>
      </c>
      <c r="J64" s="1">
        <v>925800</v>
      </c>
      <c r="K64" s="1">
        <v>1006050</v>
      </c>
      <c r="L64" s="1">
        <v>1076350</v>
      </c>
      <c r="M64" s="1">
        <v>920314.1052</v>
      </c>
      <c r="N64" s="30">
        <f t="shared" si="22"/>
        <v>7845014.1052</v>
      </c>
      <c r="O64" s="30">
        <f t="shared" si="23"/>
        <v>871668.2339111111</v>
      </c>
    </row>
    <row r="65" spans="1:15" ht="12.75">
      <c r="A65" s="6"/>
      <c r="B65" s="9"/>
      <c r="C65" s="6"/>
      <c r="D65" s="6" t="s">
        <v>4</v>
      </c>
      <c r="E65" s="1">
        <v>1199200</v>
      </c>
      <c r="F65" s="1">
        <v>1081250</v>
      </c>
      <c r="G65" s="1">
        <v>1147250</v>
      </c>
      <c r="H65" s="1">
        <v>1027950</v>
      </c>
      <c r="I65" s="1">
        <v>1138400</v>
      </c>
      <c r="J65" s="1">
        <v>1239850</v>
      </c>
      <c r="K65" s="1">
        <v>1489250</v>
      </c>
      <c r="L65" s="1">
        <v>1549100</v>
      </c>
      <c r="M65" s="1">
        <v>1238341.848</v>
      </c>
      <c r="N65" s="30">
        <f t="shared" si="22"/>
        <v>11110591.848</v>
      </c>
      <c r="O65" s="30">
        <f t="shared" si="23"/>
        <v>1234510.2053333332</v>
      </c>
    </row>
    <row r="66" spans="1:15" ht="12.75">
      <c r="A66" s="6"/>
      <c r="B66" s="9"/>
      <c r="C66" s="6"/>
      <c r="D66" s="6" t="s">
        <v>5</v>
      </c>
      <c r="E66" s="1">
        <v>6607.05</v>
      </c>
      <c r="F66" s="1">
        <v>6060.75</v>
      </c>
      <c r="G66" s="1">
        <v>5626.5</v>
      </c>
      <c r="H66" s="1">
        <v>6267.25</v>
      </c>
      <c r="I66" s="1">
        <v>6787</v>
      </c>
      <c r="J66" s="1">
        <v>8099.3</v>
      </c>
      <c r="K66" s="1">
        <v>8912.5</v>
      </c>
      <c r="L66" s="1">
        <v>10122.05</v>
      </c>
      <c r="M66" s="1">
        <v>9100.2</v>
      </c>
      <c r="N66" s="30">
        <f t="shared" si="22"/>
        <v>67582.59999999999</v>
      </c>
      <c r="O66" s="30">
        <f t="shared" si="23"/>
        <v>7509.177777777777</v>
      </c>
    </row>
    <row r="67" spans="1:15" ht="12.75">
      <c r="A67" s="6"/>
      <c r="B67" s="9"/>
      <c r="C67" s="6"/>
      <c r="D67" s="6" t="s">
        <v>11</v>
      </c>
      <c r="E67" s="1">
        <v>6348.85</v>
      </c>
      <c r="F67" s="1">
        <v>6454.1</v>
      </c>
      <c r="G67" s="1">
        <v>5651</v>
      </c>
      <c r="H67" s="1">
        <v>6984.6</v>
      </c>
      <c r="I67" s="1">
        <v>6913.3</v>
      </c>
      <c r="J67" s="1">
        <v>9066.75</v>
      </c>
      <c r="K67" s="1">
        <v>8113</v>
      </c>
      <c r="L67" s="1">
        <v>9235.25</v>
      </c>
      <c r="M67" s="1">
        <v>10229.9</v>
      </c>
      <c r="N67" s="30">
        <f t="shared" si="22"/>
        <v>68996.75</v>
      </c>
      <c r="O67" s="30">
        <f t="shared" si="23"/>
        <v>7666.305555555556</v>
      </c>
    </row>
    <row r="68" spans="1:15" ht="12.75">
      <c r="A68" s="7" t="s">
        <v>7</v>
      </c>
      <c r="B68" s="9"/>
      <c r="C68" s="6"/>
      <c r="D68" s="7"/>
      <c r="E68" s="1"/>
      <c r="F68" s="1"/>
      <c r="G68" s="1"/>
      <c r="H68" s="1"/>
      <c r="I68" s="1"/>
      <c r="J68" s="1"/>
      <c r="K68" s="1"/>
      <c r="L68" s="1"/>
      <c r="M68" s="1"/>
      <c r="N68" s="30"/>
      <c r="O68" s="30"/>
    </row>
    <row r="69" spans="1:15" ht="12.75">
      <c r="A69" s="6"/>
      <c r="B69" s="9"/>
      <c r="C69" s="6" t="s">
        <v>1</v>
      </c>
      <c r="D69" s="7" t="s">
        <v>8</v>
      </c>
      <c r="E69" s="1">
        <v>5</v>
      </c>
      <c r="F69" s="1">
        <v>5</v>
      </c>
      <c r="G69" s="1">
        <v>5</v>
      </c>
      <c r="H69" s="1">
        <v>5</v>
      </c>
      <c r="I69" s="1">
        <v>5</v>
      </c>
      <c r="J69" s="1">
        <v>5</v>
      </c>
      <c r="K69" s="1">
        <v>5</v>
      </c>
      <c r="L69" s="1">
        <v>5</v>
      </c>
      <c r="M69" s="1">
        <v>5</v>
      </c>
      <c r="N69" s="30">
        <f>SUM(E69:M69)</f>
        <v>45</v>
      </c>
      <c r="O69" s="30">
        <f>AVERAGE(E69:M69)</f>
        <v>5</v>
      </c>
    </row>
    <row r="70" spans="1:15" ht="12.75">
      <c r="A70" s="6"/>
      <c r="B70" s="9"/>
      <c r="C70" s="6" t="s">
        <v>28</v>
      </c>
      <c r="D70" s="7" t="s">
        <v>10</v>
      </c>
      <c r="E70" s="1">
        <f>+E71+E72+E73</f>
        <v>501900</v>
      </c>
      <c r="F70" s="1">
        <f aca="true" t="shared" si="24" ref="F70:M70">+F71+F72+F73</f>
        <v>284000</v>
      </c>
      <c r="G70" s="1">
        <f t="shared" si="24"/>
        <v>310300</v>
      </c>
      <c r="H70" s="1">
        <f t="shared" si="24"/>
        <v>932900</v>
      </c>
      <c r="I70" s="1">
        <f t="shared" si="24"/>
        <v>423800</v>
      </c>
      <c r="J70" s="1">
        <f t="shared" si="24"/>
        <v>816000</v>
      </c>
      <c r="K70" s="1">
        <f t="shared" si="24"/>
        <v>441500</v>
      </c>
      <c r="L70" s="1">
        <f t="shared" si="24"/>
        <v>363600</v>
      </c>
      <c r="M70" s="1">
        <f t="shared" si="24"/>
        <v>429500</v>
      </c>
      <c r="N70" s="30">
        <f aca="true" t="shared" si="25" ref="N70:N75">SUM(E70:M70)</f>
        <v>4503500</v>
      </c>
      <c r="O70" s="30">
        <f aca="true" t="shared" si="26" ref="O70:O75">AVERAGE(E70:M70)</f>
        <v>500388.8888888889</v>
      </c>
    </row>
    <row r="71" spans="1:15" ht="12.75">
      <c r="A71" s="6"/>
      <c r="B71" s="9"/>
      <c r="C71" s="6"/>
      <c r="D71" s="7" t="s">
        <v>2</v>
      </c>
      <c r="E71" s="1">
        <v>122600</v>
      </c>
      <c r="F71" s="1">
        <v>67000</v>
      </c>
      <c r="G71" s="1">
        <v>92000</v>
      </c>
      <c r="H71" s="1">
        <v>155100</v>
      </c>
      <c r="I71" s="1">
        <v>98500</v>
      </c>
      <c r="J71" s="1">
        <v>128300</v>
      </c>
      <c r="K71" s="1">
        <v>82000</v>
      </c>
      <c r="L71" s="1">
        <v>87600</v>
      </c>
      <c r="M71" s="1">
        <v>89800</v>
      </c>
      <c r="N71" s="30">
        <f t="shared" si="25"/>
        <v>922900</v>
      </c>
      <c r="O71" s="30">
        <f t="shared" si="26"/>
        <v>102544.44444444444</v>
      </c>
    </row>
    <row r="72" spans="1:15" ht="12.75">
      <c r="A72" s="6"/>
      <c r="B72" s="9"/>
      <c r="C72" s="6"/>
      <c r="D72" s="7" t="s">
        <v>3</v>
      </c>
      <c r="E72" s="1">
        <v>97600</v>
      </c>
      <c r="F72" s="1">
        <v>70000</v>
      </c>
      <c r="G72" s="1">
        <v>77000</v>
      </c>
      <c r="H72" s="1">
        <v>235000</v>
      </c>
      <c r="I72" s="1">
        <v>106700</v>
      </c>
      <c r="J72" s="1">
        <v>126900</v>
      </c>
      <c r="K72" s="1">
        <v>73000</v>
      </c>
      <c r="L72" s="1">
        <v>101300</v>
      </c>
      <c r="M72" s="1">
        <v>119100</v>
      </c>
      <c r="N72" s="30">
        <f t="shared" si="25"/>
        <v>1006600</v>
      </c>
      <c r="O72" s="30">
        <f t="shared" si="26"/>
        <v>111844.44444444444</v>
      </c>
    </row>
    <row r="73" spans="1:15" ht="12.75">
      <c r="A73" s="6"/>
      <c r="B73" s="9"/>
      <c r="C73" s="6"/>
      <c r="D73" s="7" t="s">
        <v>4</v>
      </c>
      <c r="E73" s="1">
        <v>281700</v>
      </c>
      <c r="F73" s="1">
        <v>147000</v>
      </c>
      <c r="G73" s="1">
        <v>141300</v>
      </c>
      <c r="H73" s="1">
        <v>542800</v>
      </c>
      <c r="I73" s="1">
        <v>218600</v>
      </c>
      <c r="J73" s="1">
        <v>560800</v>
      </c>
      <c r="K73" s="1">
        <v>286500</v>
      </c>
      <c r="L73" s="1">
        <v>174700</v>
      </c>
      <c r="M73" s="1">
        <v>220600</v>
      </c>
      <c r="N73" s="30">
        <f t="shared" si="25"/>
        <v>2574000</v>
      </c>
      <c r="O73" s="30">
        <f t="shared" si="26"/>
        <v>286000</v>
      </c>
    </row>
    <row r="74" spans="1:15" ht="12.75">
      <c r="A74" s="6"/>
      <c r="B74" s="9"/>
      <c r="C74" s="6"/>
      <c r="D74" s="7" t="s">
        <v>5</v>
      </c>
      <c r="E74" s="1">
        <v>6418</v>
      </c>
      <c r="F74" s="1">
        <v>2916</v>
      </c>
      <c r="G74" s="1">
        <v>7411</v>
      </c>
      <c r="H74" s="1">
        <v>5341.4</v>
      </c>
      <c r="I74" s="1">
        <v>1574.4</v>
      </c>
      <c r="J74" s="1">
        <v>10830</v>
      </c>
      <c r="K74" s="1">
        <v>8070</v>
      </c>
      <c r="L74" s="1">
        <v>9865</v>
      </c>
      <c r="M74" s="1">
        <v>3628.8</v>
      </c>
      <c r="N74" s="30">
        <f t="shared" si="25"/>
        <v>56054.600000000006</v>
      </c>
      <c r="O74" s="30">
        <f t="shared" si="26"/>
        <v>6228.288888888889</v>
      </c>
    </row>
    <row r="75" spans="1:15" ht="12.75">
      <c r="A75" s="6"/>
      <c r="B75" s="9"/>
      <c r="C75" s="6"/>
      <c r="D75" s="7" t="s">
        <v>11</v>
      </c>
      <c r="E75" s="1">
        <v>2296</v>
      </c>
      <c r="F75" s="1">
        <v>432</v>
      </c>
      <c r="G75" s="1">
        <v>697</v>
      </c>
      <c r="H75" s="1">
        <v>8742</v>
      </c>
      <c r="I75" s="1">
        <v>6975</v>
      </c>
      <c r="J75" s="1">
        <v>8653</v>
      </c>
      <c r="K75" s="1">
        <v>7555</v>
      </c>
      <c r="L75" s="1">
        <v>8725</v>
      </c>
      <c r="M75" s="1">
        <v>6439.2</v>
      </c>
      <c r="N75" s="30">
        <f t="shared" si="25"/>
        <v>50514.2</v>
      </c>
      <c r="O75" s="30">
        <f t="shared" si="26"/>
        <v>5612.688888888889</v>
      </c>
    </row>
    <row r="76" spans="1:15" ht="12.75">
      <c r="A76" s="6"/>
      <c r="B76" s="9"/>
      <c r="C76" s="6"/>
      <c r="D76" s="7"/>
      <c r="E76" s="1"/>
      <c r="F76" s="1"/>
      <c r="G76" s="1"/>
      <c r="H76" s="1"/>
      <c r="I76" s="1"/>
      <c r="J76" s="1"/>
      <c r="K76" s="1"/>
      <c r="L76" s="1"/>
      <c r="M76" s="1"/>
      <c r="N76" s="30"/>
      <c r="O76" s="30"/>
    </row>
    <row r="77" spans="1:15" ht="12.75">
      <c r="A77" s="6"/>
      <c r="B77" s="9"/>
      <c r="C77" s="6"/>
      <c r="D77" s="7"/>
      <c r="E77" s="1"/>
      <c r="F77" s="1"/>
      <c r="G77" s="1"/>
      <c r="H77" s="1"/>
      <c r="I77" s="1"/>
      <c r="J77" s="1"/>
      <c r="K77" s="1"/>
      <c r="L77" s="1"/>
      <c r="M77" s="1"/>
      <c r="N77" s="30"/>
      <c r="O77" s="30"/>
    </row>
    <row r="78" spans="1:15" ht="13.5" thickBot="1">
      <c r="A78" s="6"/>
      <c r="B78" s="6"/>
      <c r="C78" s="6"/>
      <c r="D78" s="6"/>
      <c r="J78" s="24"/>
      <c r="K78" s="24"/>
      <c r="L78" s="24"/>
      <c r="M78" s="24"/>
      <c r="N78" s="4"/>
      <c r="O78" s="4"/>
    </row>
    <row r="79" spans="1:15" ht="13.5" thickTop="1">
      <c r="A79" s="18" t="s">
        <v>13</v>
      </c>
      <c r="B79" s="10"/>
      <c r="C79" s="10"/>
      <c r="D79" s="10"/>
      <c r="E79" s="14"/>
      <c r="F79" s="14"/>
      <c r="G79" s="14"/>
      <c r="H79" s="14"/>
      <c r="I79" s="14"/>
      <c r="J79" s="27"/>
      <c r="K79" s="27"/>
      <c r="L79" s="27"/>
      <c r="M79" s="27"/>
      <c r="N79" s="18"/>
      <c r="O79" s="18"/>
    </row>
    <row r="80" spans="1:15" ht="12.75">
      <c r="A80" s="21"/>
      <c r="B80" s="11"/>
      <c r="C80" s="11"/>
      <c r="D80" s="13" t="s">
        <v>8</v>
      </c>
      <c r="E80" s="17">
        <f>+E52+E61+E69</f>
        <v>27</v>
      </c>
      <c r="F80" s="17">
        <f aca="true" t="shared" si="27" ref="F80:O80">+F52+F61+F69</f>
        <v>27</v>
      </c>
      <c r="G80" s="17">
        <f t="shared" si="27"/>
        <v>27</v>
      </c>
      <c r="H80" s="17">
        <f t="shared" si="27"/>
        <v>27</v>
      </c>
      <c r="I80" s="17">
        <f t="shared" si="27"/>
        <v>27</v>
      </c>
      <c r="J80" s="17">
        <f t="shared" si="27"/>
        <v>27</v>
      </c>
      <c r="K80" s="17">
        <f t="shared" si="27"/>
        <v>27</v>
      </c>
      <c r="L80" s="17">
        <f t="shared" si="27"/>
        <v>28</v>
      </c>
      <c r="M80" s="17">
        <f t="shared" si="27"/>
        <v>28</v>
      </c>
      <c r="N80" s="17">
        <f t="shared" si="27"/>
        <v>245</v>
      </c>
      <c r="O80" s="17">
        <f t="shared" si="27"/>
        <v>27.22222222222222</v>
      </c>
    </row>
    <row r="81" spans="1:15" ht="12.75">
      <c r="A81" s="4"/>
      <c r="B81" s="4"/>
      <c r="C81" s="6"/>
      <c r="D81" s="6" t="s">
        <v>10</v>
      </c>
      <c r="E81" s="54">
        <f aca="true" t="shared" si="28" ref="E79:E86">+E62+E70+E53</f>
        <v>12164610</v>
      </c>
      <c r="F81" s="54">
        <f>+F62+F70+F53</f>
        <v>11115485</v>
      </c>
      <c r="G81" s="54">
        <f>+G62+G70+G53</f>
        <v>12225142</v>
      </c>
      <c r="H81" s="54">
        <f>+H62+H70+H53</f>
        <v>11977220</v>
      </c>
      <c r="I81" s="54">
        <f>+I62+I70+I53</f>
        <v>12113767</v>
      </c>
      <c r="J81" s="54">
        <f>+J62+J70+J53</f>
        <v>12331603</v>
      </c>
      <c r="K81" s="1">
        <f>+K62+K70+K53</f>
        <v>13585460</v>
      </c>
      <c r="L81" s="1">
        <f>+L62+L70+L53</f>
        <v>15335070</v>
      </c>
      <c r="M81" s="54">
        <f>+M62+M70+M53</f>
        <v>13356282</v>
      </c>
      <c r="N81" s="54">
        <f>+N62+N70+N53</f>
        <v>114204639</v>
      </c>
      <c r="O81" s="54">
        <f>+O62+O70+O53</f>
        <v>12689404.333333334</v>
      </c>
    </row>
    <row r="82" spans="1:15" ht="12.75">
      <c r="A82" s="4"/>
      <c r="B82" s="4"/>
      <c r="C82" s="6"/>
      <c r="D82" s="6" t="s">
        <v>2</v>
      </c>
      <c r="E82" s="1">
        <f t="shared" si="28"/>
        <v>3486250</v>
      </c>
      <c r="F82" s="1">
        <f aca="true" t="shared" si="29" ref="F82:O82">+F63+F71+F54</f>
        <v>3219665</v>
      </c>
      <c r="G82" s="1">
        <f t="shared" si="29"/>
        <v>3551132</v>
      </c>
      <c r="H82" s="1">
        <f t="shared" si="29"/>
        <v>3450780</v>
      </c>
      <c r="I82" s="1">
        <f t="shared" si="29"/>
        <v>3822687</v>
      </c>
      <c r="J82" s="1">
        <f t="shared" si="29"/>
        <v>3354793</v>
      </c>
      <c r="K82" s="1">
        <f t="shared" si="29"/>
        <v>4019080</v>
      </c>
      <c r="L82" s="1">
        <f t="shared" si="29"/>
        <v>4530400</v>
      </c>
      <c r="M82" s="1">
        <f t="shared" si="29"/>
        <v>3739886.0468</v>
      </c>
      <c r="N82" s="1">
        <f t="shared" si="29"/>
        <v>33174673.0468</v>
      </c>
      <c r="O82" s="1">
        <f t="shared" si="29"/>
        <v>3686074.7829777775</v>
      </c>
    </row>
    <row r="83" spans="1:15" ht="12.75">
      <c r="A83" s="4"/>
      <c r="B83" s="4"/>
      <c r="C83" s="6"/>
      <c r="D83" s="6" t="s">
        <v>3</v>
      </c>
      <c r="E83" s="1">
        <f t="shared" si="28"/>
        <v>3644620</v>
      </c>
      <c r="F83" s="1">
        <f aca="true" t="shared" si="30" ref="F83:O83">+F64+F72+F55</f>
        <v>3337270</v>
      </c>
      <c r="G83" s="1">
        <f t="shared" si="30"/>
        <v>3653440</v>
      </c>
      <c r="H83" s="1">
        <f t="shared" si="30"/>
        <v>3528630</v>
      </c>
      <c r="I83" s="1">
        <f t="shared" si="30"/>
        <v>3509120</v>
      </c>
      <c r="J83" s="1">
        <f t="shared" si="30"/>
        <v>3762460</v>
      </c>
      <c r="K83" s="1">
        <f t="shared" si="30"/>
        <v>3949330</v>
      </c>
      <c r="L83" s="1">
        <f t="shared" si="30"/>
        <v>4594110</v>
      </c>
      <c r="M83" s="1">
        <f t="shared" si="30"/>
        <v>4223414.1052</v>
      </c>
      <c r="N83" s="1">
        <f t="shared" si="30"/>
        <v>34202394.1052</v>
      </c>
      <c r="O83" s="1">
        <f t="shared" si="30"/>
        <v>3800266.011688889</v>
      </c>
    </row>
    <row r="84" spans="1:15" ht="12.75">
      <c r="A84" s="6"/>
      <c r="B84" s="6"/>
      <c r="C84" s="6"/>
      <c r="D84" s="6" t="s">
        <v>4</v>
      </c>
      <c r="E84" s="1">
        <f t="shared" si="28"/>
        <v>5033740</v>
      </c>
      <c r="F84" s="1">
        <f aca="true" t="shared" si="31" ref="F84:O84">+F65+F73+F56</f>
        <v>4558550</v>
      </c>
      <c r="G84" s="1">
        <f t="shared" si="31"/>
        <v>5020570</v>
      </c>
      <c r="H84" s="1">
        <f t="shared" si="31"/>
        <v>4997810</v>
      </c>
      <c r="I84" s="1">
        <f t="shared" si="31"/>
        <v>4781960</v>
      </c>
      <c r="J84" s="1">
        <f t="shared" si="31"/>
        <v>5214350</v>
      </c>
      <c r="K84" s="1">
        <f t="shared" si="31"/>
        <v>5617050</v>
      </c>
      <c r="L84" s="1">
        <f t="shared" si="31"/>
        <v>6210560</v>
      </c>
      <c r="M84" s="1">
        <f t="shared" si="31"/>
        <v>5392981.848</v>
      </c>
      <c r="N84" s="1">
        <f t="shared" si="31"/>
        <v>46827571.848</v>
      </c>
      <c r="O84" s="1">
        <f t="shared" si="31"/>
        <v>5203063.5386666665</v>
      </c>
    </row>
    <row r="85" spans="1:15" ht="12.75">
      <c r="A85" s="6"/>
      <c r="B85" s="6"/>
      <c r="C85" s="6"/>
      <c r="D85" s="6" t="s">
        <v>5</v>
      </c>
      <c r="E85" s="1">
        <f t="shared" si="28"/>
        <v>30176.61</v>
      </c>
      <c r="F85" s="1">
        <f aca="true" t="shared" si="32" ref="F85:O85">+F66+F74+F57</f>
        <v>26675.71</v>
      </c>
      <c r="G85" s="1">
        <f t="shared" si="32"/>
        <v>30488.28</v>
      </c>
      <c r="H85" s="1">
        <f t="shared" si="32"/>
        <v>29453.43</v>
      </c>
      <c r="I85" s="1">
        <f t="shared" si="32"/>
        <v>26366.04</v>
      </c>
      <c r="J85" s="1">
        <f t="shared" si="32"/>
        <v>37726.479999999996</v>
      </c>
      <c r="K85" s="1">
        <f t="shared" si="32"/>
        <v>38278.92</v>
      </c>
      <c r="L85" s="1">
        <f t="shared" si="32"/>
        <v>41735.869999999995</v>
      </c>
      <c r="M85" s="1">
        <f t="shared" si="32"/>
        <v>35355.3</v>
      </c>
      <c r="N85" s="1">
        <f t="shared" si="32"/>
        <v>296256.63999999996</v>
      </c>
      <c r="O85" s="1">
        <f t="shared" si="32"/>
        <v>32917.404444444444</v>
      </c>
    </row>
    <row r="86" spans="1:15" ht="12.75">
      <c r="A86" s="11"/>
      <c r="B86" s="11"/>
      <c r="C86" s="11"/>
      <c r="D86" s="11" t="s">
        <v>11</v>
      </c>
      <c r="E86" s="1">
        <f t="shared" si="28"/>
        <v>25614.010000000002</v>
      </c>
      <c r="F86" s="1">
        <f aca="true" t="shared" si="33" ref="F86:O86">+F67+F75+F58</f>
        <v>24483.72</v>
      </c>
      <c r="G86" s="1">
        <f t="shared" si="33"/>
        <v>23700.62</v>
      </c>
      <c r="H86" s="1">
        <f t="shared" si="33"/>
        <v>33824.08</v>
      </c>
      <c r="I86" s="1">
        <f t="shared" si="33"/>
        <v>31900.16</v>
      </c>
      <c r="J86" s="1">
        <f t="shared" si="33"/>
        <v>36606.69</v>
      </c>
      <c r="K86" s="1">
        <f t="shared" si="33"/>
        <v>37380.240000000005</v>
      </c>
      <c r="L86" s="1">
        <f t="shared" si="33"/>
        <v>39758.770000000004</v>
      </c>
      <c r="M86" s="1">
        <f t="shared" si="33"/>
        <v>39357.3</v>
      </c>
      <c r="N86" s="1">
        <f t="shared" si="33"/>
        <v>292625.59</v>
      </c>
      <c r="O86" s="1">
        <f t="shared" si="33"/>
        <v>32513.954444444447</v>
      </c>
    </row>
    <row r="87" spans="1:15" ht="13.5" thickBot="1">
      <c r="A87" s="15"/>
      <c r="B87" s="15"/>
      <c r="C87" s="15"/>
      <c r="D87" s="1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ht="13.5" thickTop="1"/>
    <row r="89" spans="5:15" ht="12.75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5:15" ht="12.75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5:15" ht="12.75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5:15" ht="12.75"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5:15" ht="12.75"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5:15" ht="12.75"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5:15" ht="12.75"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5:15" ht="12.75"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ht="12.75">
      <c r="E97" s="1"/>
    </row>
    <row r="98" ht="12.75">
      <c r="E98" s="1"/>
    </row>
  </sheetData>
  <printOptions/>
  <pageMargins left="0.75" right="0.75" top="1" bottom="1" header="0.5" footer="0.5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Caron</dc:creator>
  <cp:keywords/>
  <dc:description/>
  <cp:lastModifiedBy>puamonr</cp:lastModifiedBy>
  <cp:lastPrinted>2002-11-07T15:55:27Z</cp:lastPrinted>
  <dcterms:created xsi:type="dcterms:W3CDTF">2001-07-06T15:40:08Z</dcterms:created>
  <dcterms:modified xsi:type="dcterms:W3CDTF">2002-12-16T20:56:15Z</dcterms:modified>
  <cp:category/>
  <cp:version/>
  <cp:contentType/>
  <cp:contentStatus/>
</cp:coreProperties>
</file>